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hit\Desktop\MW Info\"/>
    </mc:Choice>
  </mc:AlternateContent>
  <xr:revisionPtr revIDLastSave="0" documentId="13_ncr:1_{A8E352A6-906A-46FE-9760-2BCD565F0879}" xr6:coauthVersionLast="47" xr6:coauthVersionMax="47" xr10:uidLastSave="{00000000-0000-0000-0000-000000000000}"/>
  <bookViews>
    <workbookView xWindow="-93" yWindow="-93" windowWidth="20186" windowHeight="12920" xr2:uid="{EEB79902-BFDF-428F-87F0-016ECB6EFE27}"/>
  </bookViews>
  <sheets>
    <sheet name="2023" sheetId="8" r:id="rId1"/>
    <sheet name="2019" sheetId="1" r:id="rId2"/>
    <sheet name="PuA Care Act 2021" sheetId="4" r:id="rId3"/>
    <sheet name="Sheet1" sheetId="5" r:id="rId4"/>
    <sheet name="PuA Care Act 2020" sheetId="3" r:id="rId5"/>
    <sheet name="2022" sheetId="7" r:id="rId6"/>
    <sheet name="2020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8" l="1"/>
  <c r="B30" i="8"/>
  <c r="F29" i="8"/>
  <c r="F28" i="8"/>
  <c r="F27" i="8"/>
  <c r="F26" i="8"/>
  <c r="F25" i="8"/>
  <c r="F24" i="8"/>
  <c r="F23" i="8"/>
  <c r="F22" i="8"/>
  <c r="F21" i="8"/>
  <c r="G21" i="8" s="1"/>
  <c r="F20" i="8"/>
  <c r="F19" i="8"/>
  <c r="G19" i="8" s="1"/>
  <c r="F18" i="8"/>
  <c r="G18" i="8" s="1"/>
  <c r="F17" i="8"/>
  <c r="G17" i="8" s="1"/>
  <c r="F16" i="8"/>
  <c r="G16" i="8" s="1"/>
  <c r="F15" i="8"/>
  <c r="F14" i="8"/>
  <c r="G14" i="8" s="1"/>
  <c r="F13" i="8"/>
  <c r="G13" i="8" s="1"/>
  <c r="F12" i="8"/>
  <c r="G12" i="8" s="1"/>
  <c r="F11" i="8"/>
  <c r="G11" i="8" s="1"/>
  <c r="F10" i="8"/>
  <c r="G10" i="8" s="1"/>
  <c r="G9" i="8"/>
  <c r="F9" i="8"/>
  <c r="F8" i="8"/>
  <c r="G8" i="8" s="1"/>
  <c r="F7" i="8"/>
  <c r="G7" i="8" s="1"/>
  <c r="F6" i="8"/>
  <c r="G6" i="8" s="1"/>
  <c r="F5" i="8"/>
  <c r="F4" i="8"/>
  <c r="G4" i="8" s="1"/>
  <c r="F3" i="8"/>
  <c r="F29" i="7"/>
  <c r="F28" i="7"/>
  <c r="F27" i="7"/>
  <c r="F26" i="7"/>
  <c r="F25" i="7"/>
  <c r="F24" i="7"/>
  <c r="F23" i="7"/>
  <c r="F15" i="7"/>
  <c r="F14" i="7"/>
  <c r="G14" i="7" s="1"/>
  <c r="F20" i="7"/>
  <c r="F22" i="7"/>
  <c r="H12" i="7"/>
  <c r="F21" i="7"/>
  <c r="G21" i="7" s="1"/>
  <c r="F19" i="7"/>
  <c r="G19" i="7" s="1"/>
  <c r="F18" i="7"/>
  <c r="G18" i="7" s="1"/>
  <c r="F17" i="7"/>
  <c r="G17" i="7" s="1"/>
  <c r="F16" i="7"/>
  <c r="G16" i="7" s="1"/>
  <c r="F13" i="7"/>
  <c r="G13" i="7" s="1"/>
  <c r="F12" i="7"/>
  <c r="F11" i="7"/>
  <c r="F10" i="7"/>
  <c r="F9" i="7"/>
  <c r="F8" i="7"/>
  <c r="F7" i="7"/>
  <c r="F6" i="7"/>
  <c r="F5" i="7"/>
  <c r="F4" i="7"/>
  <c r="F3" i="7"/>
  <c r="G3" i="7" s="1"/>
  <c r="J30" i="7"/>
  <c r="B30" i="7"/>
  <c r="E24" i="4"/>
  <c r="F24" i="4" s="1"/>
  <c r="F43" i="4"/>
  <c r="F42" i="4"/>
  <c r="F38" i="4"/>
  <c r="F34" i="4"/>
  <c r="F22" i="4"/>
  <c r="F21" i="4"/>
  <c r="F17" i="4"/>
  <c r="F15" i="4"/>
  <c r="E16" i="4"/>
  <c r="F16" i="4" s="1"/>
  <c r="G41" i="3"/>
  <c r="E47" i="4"/>
  <c r="F47" i="4" s="1"/>
  <c r="E46" i="4"/>
  <c r="F46" i="4" s="1"/>
  <c r="E45" i="4"/>
  <c r="F45" i="4" s="1"/>
  <c r="E44" i="4"/>
  <c r="F44" i="4" s="1"/>
  <c r="E43" i="4"/>
  <c r="E42" i="4"/>
  <c r="E41" i="4"/>
  <c r="F41" i="4" s="1"/>
  <c r="E40" i="4"/>
  <c r="F40" i="4" s="1"/>
  <c r="E39" i="4"/>
  <c r="F39" i="4" s="1"/>
  <c r="E38" i="4"/>
  <c r="E37" i="4"/>
  <c r="F37" i="4" s="1"/>
  <c r="E36" i="4"/>
  <c r="F36" i="4" s="1"/>
  <c r="E35" i="4"/>
  <c r="F35" i="4" s="1"/>
  <c r="E34" i="4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F26" i="4" s="1"/>
  <c r="E25" i="4"/>
  <c r="F25" i="4" s="1"/>
  <c r="E23" i="4"/>
  <c r="F23" i="4" s="1"/>
  <c r="E22" i="4"/>
  <c r="E21" i="4"/>
  <c r="E20" i="4"/>
  <c r="F20" i="4" s="1"/>
  <c r="F12" i="4"/>
  <c r="E19" i="4"/>
  <c r="F19" i="4" s="1"/>
  <c r="E18" i="4"/>
  <c r="F18" i="4" s="1"/>
  <c r="E17" i="4"/>
  <c r="E14" i="4"/>
  <c r="F14" i="4" s="1"/>
  <c r="E13" i="4"/>
  <c r="F13" i="4" s="1"/>
  <c r="E12" i="4"/>
  <c r="E11" i="4"/>
  <c r="F11" i="4" s="1"/>
  <c r="E10" i="4"/>
  <c r="F10" i="4" s="1"/>
  <c r="E9" i="4"/>
  <c r="F9" i="4" s="1"/>
  <c r="E8" i="4"/>
  <c r="F8" i="4" s="1"/>
  <c r="E5" i="4"/>
  <c r="F5" i="4" s="1"/>
  <c r="E4" i="4"/>
  <c r="F4" i="4" s="1"/>
  <c r="E3" i="4"/>
  <c r="E2" i="4"/>
  <c r="F3" i="4"/>
  <c r="B49" i="4"/>
  <c r="E7" i="4"/>
  <c r="F7" i="4" s="1"/>
  <c r="E6" i="4"/>
  <c r="F6" i="4" s="1"/>
  <c r="G47" i="3"/>
  <c r="G46" i="3"/>
  <c r="F30" i="8" l="1"/>
  <c r="G3" i="8"/>
  <c r="G30" i="8" s="1"/>
  <c r="G7" i="7"/>
  <c r="G4" i="7"/>
  <c r="G9" i="7"/>
  <c r="G11" i="7" s="1"/>
  <c r="E49" i="4"/>
  <c r="F2" i="4"/>
  <c r="F49" i="4" s="1"/>
  <c r="E14" i="2"/>
  <c r="E15" i="2"/>
  <c r="G6" i="7" l="1"/>
  <c r="G45" i="3"/>
  <c r="G44" i="3"/>
  <c r="G43" i="3"/>
  <c r="G42" i="3"/>
  <c r="G40" i="3"/>
  <c r="G39" i="3"/>
  <c r="G38" i="3"/>
  <c r="G37" i="3"/>
  <c r="G36" i="3"/>
  <c r="G8" i="7" l="1"/>
  <c r="G35" i="3"/>
  <c r="G34" i="3"/>
  <c r="G33" i="3"/>
  <c r="G10" i="7" l="1"/>
  <c r="G12" i="7" s="1"/>
  <c r="G30" i="7" s="1"/>
  <c r="F30" i="7"/>
  <c r="G32" i="3"/>
  <c r="G31" i="3"/>
  <c r="G30" i="3"/>
  <c r="G29" i="3" l="1"/>
  <c r="G28" i="3"/>
  <c r="G27" i="3"/>
  <c r="G26" i="3"/>
  <c r="G25" i="3"/>
  <c r="B49" i="3" l="1"/>
  <c r="B53" i="3" s="1"/>
  <c r="G24" i="3"/>
  <c r="G23" i="3" l="1"/>
  <c r="G22" i="3"/>
  <c r="G21" i="3" l="1"/>
  <c r="G20" i="3"/>
  <c r="G19" i="3" l="1"/>
  <c r="G18" i="3"/>
  <c r="L41" i="1" l="1"/>
  <c r="L34" i="1"/>
  <c r="J10" i="2"/>
  <c r="J9" i="2"/>
  <c r="J8" i="2"/>
  <c r="J7" i="2"/>
  <c r="J6" i="2"/>
  <c r="J5" i="2"/>
  <c r="J4" i="2"/>
  <c r="J3" i="2"/>
  <c r="J2" i="2"/>
  <c r="H10" i="2"/>
  <c r="H9" i="2"/>
  <c r="H8" i="2"/>
  <c r="H7" i="2"/>
  <c r="H6" i="2"/>
  <c r="H5" i="2"/>
  <c r="H4" i="2"/>
  <c r="H3" i="2"/>
  <c r="H2" i="2"/>
  <c r="C66" i="1"/>
  <c r="C65" i="1"/>
  <c r="J13" i="2" l="1"/>
  <c r="G17" i="3"/>
  <c r="G16" i="3"/>
  <c r="G15" i="3"/>
  <c r="G14" i="3"/>
  <c r="G13" i="3" l="1"/>
  <c r="E11" i="3" l="1"/>
  <c r="G11" i="3" s="1"/>
  <c r="E10" i="3"/>
  <c r="G10" i="3" s="1"/>
  <c r="E8" i="3" l="1"/>
  <c r="G8" i="3" s="1"/>
  <c r="E7" i="3"/>
  <c r="G7" i="3" s="1"/>
  <c r="E6" i="3"/>
  <c r="G6" i="3" s="1"/>
  <c r="E5" i="3"/>
  <c r="G5" i="3" s="1"/>
  <c r="E4" i="3"/>
  <c r="G4" i="3" s="1"/>
  <c r="E3" i="3"/>
  <c r="G3" i="3" s="1"/>
  <c r="E2" i="3"/>
  <c r="E49" i="3" l="1"/>
  <c r="G2" i="3"/>
  <c r="G49" i="3" s="1"/>
  <c r="E54" i="1" l="1"/>
  <c r="E13" i="2"/>
  <c r="B13" i="2"/>
  <c r="F10" i="2"/>
  <c r="F9" i="2"/>
  <c r="F8" i="2"/>
  <c r="F7" i="2" l="1"/>
  <c r="F6" i="2"/>
  <c r="F5" i="2"/>
  <c r="F4" i="2" l="1"/>
  <c r="F2" i="2"/>
  <c r="F3" i="2" l="1"/>
  <c r="F13" i="2" s="1"/>
  <c r="J54" i="1" l="1"/>
  <c r="J17" i="1"/>
  <c r="G51" i="1" l="1"/>
  <c r="G49" i="1" l="1"/>
  <c r="G48" i="1" l="1"/>
  <c r="G28" i="1"/>
  <c r="B47" i="1" l="1"/>
  <c r="B54" i="1" s="1"/>
  <c r="G47" i="1" l="1"/>
  <c r="G46" i="1"/>
  <c r="F45" i="1" l="1"/>
  <c r="G45" i="1" s="1"/>
  <c r="G44" i="1"/>
  <c r="G43" i="1" l="1"/>
  <c r="G42" i="1"/>
  <c r="G41" i="1"/>
  <c r="G40" i="1" l="1"/>
  <c r="G39" i="1" l="1"/>
  <c r="G38" i="1"/>
  <c r="G37" i="1" l="1"/>
  <c r="G36" i="1" l="1"/>
  <c r="G35" i="1"/>
  <c r="G34" i="1"/>
  <c r="G33" i="1" l="1"/>
  <c r="G32" i="1" l="1"/>
  <c r="G31" i="1"/>
  <c r="G30" i="1" l="1"/>
  <c r="G29" i="1" l="1"/>
  <c r="G27" i="1" l="1"/>
  <c r="G26" i="1" l="1"/>
  <c r="G25" i="1" l="1"/>
  <c r="G24" i="1"/>
  <c r="G23" i="1" l="1"/>
  <c r="G22" i="1" l="1"/>
  <c r="G21" i="1" l="1"/>
  <c r="G20" i="1" l="1"/>
  <c r="G19" i="1" l="1"/>
  <c r="F18" i="1" l="1"/>
  <c r="G18" i="1" s="1"/>
  <c r="G16" i="1"/>
  <c r="G15" i="1" l="1"/>
  <c r="G14" i="1" l="1"/>
  <c r="G13" i="1" l="1"/>
  <c r="G12" i="1" l="1"/>
  <c r="F10" i="1" l="1"/>
  <c r="F54" i="1" s="1"/>
  <c r="G10" i="1" l="1"/>
  <c r="G9" i="1"/>
  <c r="G8" i="1" l="1"/>
  <c r="G7" i="1"/>
  <c r="G6" i="1"/>
  <c r="G5" i="1"/>
  <c r="G54" i="1" s="1"/>
</calcChain>
</file>

<file path=xl/sharedStrings.xml><?xml version="1.0" encoding="utf-8"?>
<sst xmlns="http://schemas.openxmlformats.org/spreadsheetml/2006/main" count="120" uniqueCount="73">
  <si>
    <t>Invoice Date</t>
  </si>
  <si>
    <t>Gross Amount</t>
  </si>
  <si>
    <t>Date Received</t>
  </si>
  <si>
    <t xml:space="preserve">Date Deposited </t>
  </si>
  <si>
    <t>Net</t>
  </si>
  <si>
    <t>Total</t>
  </si>
  <si>
    <t>taxes not taken</t>
  </si>
  <si>
    <t>Taxes paid to svgs</t>
  </si>
  <si>
    <t>Total taxes not taken</t>
  </si>
  <si>
    <t>TOTAL</t>
  </si>
  <si>
    <t>*</t>
  </si>
  <si>
    <t>*Withheld at rate of 26.25%</t>
  </si>
  <si>
    <t>**</t>
  </si>
  <si>
    <t>Total taxes per tax return</t>
  </si>
  <si>
    <t>Addtl reqd</t>
  </si>
  <si>
    <t>Total adj</t>
  </si>
  <si>
    <t>**2020 taxes sh/b at rate of  32.5%</t>
  </si>
  <si>
    <t>Week Ending</t>
  </si>
  <si>
    <t>Taxes held 30.5%</t>
  </si>
  <si>
    <t>Paid Taxes 3/21-5/2/20</t>
  </si>
  <si>
    <t>Paid Taxes 5/9-5/16</t>
  </si>
  <si>
    <t>7/1/20 $9,634.09 moved from Savings for 2019 Taxes</t>
  </si>
  <si>
    <t>ACTUAL OWED FEDERAL</t>
  </si>
  <si>
    <t>ACTUAL OWED STATE</t>
  </si>
  <si>
    <t>Moved from Savings</t>
  </si>
  <si>
    <t>Moved from MW ckg</t>
  </si>
  <si>
    <t>Taxes sh/b</t>
  </si>
  <si>
    <t>MA Dep to MW to MC</t>
  </si>
  <si>
    <t>MC to Svgs</t>
  </si>
  <si>
    <t>v</t>
  </si>
  <si>
    <t>Taxes due</t>
  </si>
  <si>
    <t xml:space="preserve">Taxes pd to svgs and due </t>
  </si>
  <si>
    <t>Amount</t>
  </si>
  <si>
    <t>State</t>
  </si>
  <si>
    <t>Difference</t>
  </si>
  <si>
    <t>Paid 2020 taxes leaving $2,221.01 as of 3/10/21</t>
  </si>
  <si>
    <t>for 2021 taxes due</t>
  </si>
  <si>
    <t>3/21-4/3</t>
  </si>
  <si>
    <t>Invoice Period</t>
  </si>
  <si>
    <t>12/7/21-1/2/22</t>
  </si>
  <si>
    <t>1/3/2-1/16/22</t>
  </si>
  <si>
    <t>1/17-1/27</t>
  </si>
  <si>
    <t>1/28-2/13</t>
  </si>
  <si>
    <t>2/14-2/27</t>
  </si>
  <si>
    <t>2/28-3/6</t>
  </si>
  <si>
    <t>Rec'd $1,276.16</t>
  </si>
  <si>
    <t>Overpaid $90.78</t>
  </si>
  <si>
    <t>*Invoices total $1,185.38</t>
  </si>
  <si>
    <t>3/7-3/20</t>
  </si>
  <si>
    <t>4/20-5/8</t>
  </si>
  <si>
    <t xml:space="preserve">Taxes due </t>
  </si>
  <si>
    <t>NET</t>
  </si>
  <si>
    <t>5/9-6/5/22</t>
  </si>
  <si>
    <t>6/13-6/26</t>
  </si>
  <si>
    <t>7/11-7/24</t>
  </si>
  <si>
    <t>Start with Payroll Service</t>
  </si>
  <si>
    <t>Check Date</t>
  </si>
  <si>
    <t>7/25-7/31</t>
  </si>
  <si>
    <t>6/27-7/10</t>
  </si>
  <si>
    <t>8/1 - 8/7/22</t>
  </si>
  <si>
    <t>11/7-11/20/22</t>
  </si>
  <si>
    <t>8/8 - 8/20/22</t>
  </si>
  <si>
    <t>10/24 - 11/6/22</t>
  </si>
  <si>
    <t>12/18 - 12/31/22</t>
  </si>
  <si>
    <t>4/4 - 4/19</t>
  </si>
  <si>
    <t>11/21 -12/4/22</t>
  </si>
  <si>
    <t>12/5 - 12/18/22</t>
  </si>
  <si>
    <t>8/21 -9/11/22</t>
  </si>
  <si>
    <t>9/26 - 10/9/22</t>
  </si>
  <si>
    <t>9/12 - 9/25/22</t>
  </si>
  <si>
    <t>10/10 - 10/23/22</t>
  </si>
  <si>
    <t>6/6 - 6/11/22</t>
  </si>
  <si>
    <t xml:space="preserve">Fed Taxes due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</si>
</sst>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14" fontId="0" fillId="0" borderId="0" xfId="0" applyNumberFormat="1" applyAlignment="1">
      <alignment horizontal="right"/>
    </xf>
    <xf numFmtId="43" fontId="0" fillId="0" borderId="0" xfId="1" applyFont="1"/>
    <xf numFmtId="2" fontId="1" fillId="0" borderId="0" xfId="0" applyNumberFormat="1" applyFont="1"/>
    <xf numFmtId="14" fontId="0" fillId="0" borderId="0" xfId="0" applyNumberFormat="1" applyAlignment="1">
      <alignment horizontal="center"/>
    </xf>
    <xf numFmtId="4" fontId="0" fillId="0" borderId="0" xfId="0" applyNumberFormat="1"/>
    <xf numFmtId="43" fontId="0" fillId="0" borderId="0" xfId="0" applyNumberFormat="1"/>
    <xf numFmtId="164" fontId="0" fillId="0" borderId="0" xfId="0" applyNumberFormat="1"/>
    <xf numFmtId="165" fontId="0" fillId="0" borderId="0" xfId="0" applyNumberFormat="1"/>
    <xf numFmtId="43" fontId="0" fillId="0" borderId="1" xfId="1" applyFont="1" applyBorder="1"/>
    <xf numFmtId="8" fontId="0" fillId="0" borderId="0" xfId="0" applyNumberFormat="1"/>
    <xf numFmtId="8" fontId="0" fillId="0" borderId="2" xfId="0" applyNumberFormat="1" applyBorder="1"/>
    <xf numFmtId="44" fontId="1" fillId="0" borderId="0" xfId="2" applyFont="1"/>
    <xf numFmtId="16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869CB-2BE7-4B9C-9E54-76A9D85F2C35}">
  <dimension ref="A1:O46"/>
  <sheetViews>
    <sheetView tabSelected="1" workbookViewId="0">
      <selection activeCell="A3" sqref="A3"/>
    </sheetView>
  </sheetViews>
  <sheetFormatPr defaultRowHeight="14.35" x14ac:dyDescent="0.5"/>
  <cols>
    <col min="1" max="1" width="14.41015625" customWidth="1"/>
    <col min="2" max="2" width="13.05859375" customWidth="1"/>
    <col min="3" max="3" width="6.41015625" customWidth="1"/>
    <col min="4" max="4" width="15" customWidth="1"/>
    <col min="5" max="5" width="3.87890625" customWidth="1"/>
    <col min="6" max="6" width="8.9375" bestFit="1" customWidth="1"/>
    <col min="7" max="7" width="9.64453125" customWidth="1"/>
    <col min="10" max="10" width="10.234375" customWidth="1"/>
  </cols>
  <sheetData>
    <row r="1" spans="1:15" x14ac:dyDescent="0.5">
      <c r="A1" t="s">
        <v>38</v>
      </c>
      <c r="B1" t="s">
        <v>1</v>
      </c>
      <c r="D1" s="1" t="s">
        <v>56</v>
      </c>
      <c r="F1" t="s">
        <v>72</v>
      </c>
      <c r="G1" s="3" t="s">
        <v>51</v>
      </c>
      <c r="I1">
        <v>0.30499999999999999</v>
      </c>
    </row>
    <row r="2" spans="1:15" x14ac:dyDescent="0.5">
      <c r="A2" s="2"/>
      <c r="B2" s="2"/>
      <c r="C2" s="1"/>
      <c r="D2" s="1"/>
      <c r="E2" s="1"/>
      <c r="F2" s="2"/>
      <c r="G2" s="2"/>
      <c r="J2" s="2"/>
    </row>
    <row r="3" spans="1:15" x14ac:dyDescent="0.5">
      <c r="A3" s="8">
        <v>44931</v>
      </c>
      <c r="B3" s="2">
        <v>314.17</v>
      </c>
      <c r="C3" s="1"/>
      <c r="D3" s="1"/>
      <c r="E3" s="1"/>
      <c r="F3" s="2">
        <f>B3*I1</f>
        <v>95.821849999999998</v>
      </c>
      <c r="G3" s="2">
        <f>B3-F3</f>
        <v>218.34815000000003</v>
      </c>
      <c r="J3" s="2"/>
    </row>
    <row r="4" spans="1:15" x14ac:dyDescent="0.5">
      <c r="A4" s="8">
        <v>44945</v>
      </c>
      <c r="B4" s="2">
        <v>566.58000000000004</v>
      </c>
      <c r="C4" s="1"/>
      <c r="D4" s="1"/>
      <c r="E4" s="1"/>
      <c r="F4" s="2">
        <f>B4*I1</f>
        <v>172.80690000000001</v>
      </c>
      <c r="G4" s="2">
        <f>B4-F4</f>
        <v>393.7731</v>
      </c>
      <c r="H4" s="4"/>
      <c r="J4" s="2"/>
    </row>
    <row r="5" spans="1:15" x14ac:dyDescent="0.5">
      <c r="A5" s="8">
        <v>44959</v>
      </c>
      <c r="B5" s="2">
        <v>513.5</v>
      </c>
      <c r="C5" s="1"/>
      <c r="D5" s="1"/>
      <c r="E5" s="1"/>
      <c r="F5" s="2">
        <f>B5*I1</f>
        <v>156.61750000000001</v>
      </c>
      <c r="G5" s="2"/>
      <c r="J5" s="2"/>
    </row>
    <row r="6" spans="1:15" x14ac:dyDescent="0.5">
      <c r="A6" s="8">
        <v>44973</v>
      </c>
      <c r="B6" s="2">
        <v>398.67</v>
      </c>
      <c r="C6" s="1"/>
      <c r="D6" s="1"/>
      <c r="E6" s="1"/>
      <c r="F6" s="2">
        <f>B6*I1</f>
        <v>121.59435000000001</v>
      </c>
      <c r="G6" s="2">
        <f t="shared" ref="G6:G21" si="0">B6-F6</f>
        <v>277.07565</v>
      </c>
      <c r="J6" s="2"/>
    </row>
    <row r="7" spans="1:15" x14ac:dyDescent="0.5">
      <c r="A7" s="8">
        <v>44987</v>
      </c>
      <c r="B7" s="2">
        <v>718.25</v>
      </c>
      <c r="C7" s="1"/>
      <c r="D7" s="1"/>
      <c r="E7" s="1" t="s">
        <v>10</v>
      </c>
      <c r="F7" s="2">
        <f>B7*I1</f>
        <v>219.06625</v>
      </c>
      <c r="G7" s="2">
        <f t="shared" si="0"/>
        <v>499.18375000000003</v>
      </c>
      <c r="J7" s="2"/>
    </row>
    <row r="8" spans="1:15" x14ac:dyDescent="0.5">
      <c r="A8" s="8">
        <v>44994</v>
      </c>
      <c r="B8" s="2">
        <v>400.83</v>
      </c>
      <c r="C8" s="1"/>
      <c r="D8" s="1"/>
      <c r="E8" s="1" t="s">
        <v>10</v>
      </c>
      <c r="F8" s="2">
        <f>B8*I1</f>
        <v>122.25314999999999</v>
      </c>
      <c r="G8" s="2">
        <f t="shared" si="0"/>
        <v>278.57684999999998</v>
      </c>
      <c r="J8" s="2"/>
    </row>
    <row r="9" spans="1:15" x14ac:dyDescent="0.5">
      <c r="A9" s="8"/>
      <c r="B9" s="2"/>
      <c r="C9" s="1"/>
      <c r="D9" s="1"/>
      <c r="E9" s="1"/>
      <c r="F9" s="2">
        <f>B9*GI1</f>
        <v>0</v>
      </c>
      <c r="G9" s="2">
        <f t="shared" si="0"/>
        <v>0</v>
      </c>
      <c r="J9" s="2"/>
    </row>
    <row r="10" spans="1:15" x14ac:dyDescent="0.5">
      <c r="A10" s="8"/>
      <c r="B10" s="2"/>
      <c r="C10" s="1"/>
      <c r="D10" s="1"/>
      <c r="E10" s="1"/>
      <c r="F10" s="2">
        <f>B10*I1</f>
        <v>0</v>
      </c>
      <c r="G10" s="2">
        <f t="shared" si="0"/>
        <v>0</v>
      </c>
      <c r="J10" s="2"/>
    </row>
    <row r="11" spans="1:15" x14ac:dyDescent="0.5">
      <c r="A11" s="8"/>
      <c r="B11" s="2"/>
      <c r="D11" s="1"/>
      <c r="F11" s="2">
        <f>B11*I1</f>
        <v>0</v>
      </c>
      <c r="G11" s="2">
        <f t="shared" si="0"/>
        <v>0</v>
      </c>
      <c r="H11" s="2"/>
      <c r="O11" s="4"/>
    </row>
    <row r="12" spans="1:15" x14ac:dyDescent="0.5">
      <c r="A12" s="8"/>
      <c r="B12" s="2"/>
      <c r="D12" s="1"/>
      <c r="F12" s="2">
        <f>B12*I1</f>
        <v>0</v>
      </c>
      <c r="G12" s="2">
        <f t="shared" si="0"/>
        <v>0</v>
      </c>
      <c r="H12" s="2"/>
    </row>
    <row r="13" spans="1:15" x14ac:dyDescent="0.5">
      <c r="A13" s="8"/>
      <c r="B13" s="2"/>
      <c r="D13" s="1"/>
      <c r="F13" s="2">
        <f>B13*I1</f>
        <v>0</v>
      </c>
      <c r="G13" s="2">
        <f t="shared" si="0"/>
        <v>0</v>
      </c>
    </row>
    <row r="14" spans="1:15" x14ac:dyDescent="0.5">
      <c r="A14" s="8"/>
      <c r="B14" s="2"/>
      <c r="D14" s="1"/>
      <c r="F14" s="2">
        <f>B14*I1</f>
        <v>0</v>
      </c>
      <c r="G14" s="2">
        <f t="shared" si="0"/>
        <v>0</v>
      </c>
    </row>
    <row r="15" spans="1:15" x14ac:dyDescent="0.5">
      <c r="A15" s="8"/>
      <c r="B15" s="2"/>
      <c r="D15" s="1"/>
      <c r="F15" s="2">
        <f>B15*I1</f>
        <v>0</v>
      </c>
      <c r="G15" s="2"/>
    </row>
    <row r="16" spans="1:15" x14ac:dyDescent="0.5">
      <c r="A16" s="3"/>
      <c r="B16" s="2"/>
      <c r="D16" s="1"/>
      <c r="F16" s="2">
        <f>B16*I1</f>
        <v>0</v>
      </c>
      <c r="G16" s="2">
        <f t="shared" si="0"/>
        <v>0</v>
      </c>
    </row>
    <row r="17" spans="1:11" x14ac:dyDescent="0.5">
      <c r="A17" s="3"/>
      <c r="B17" s="2"/>
      <c r="D17" s="1"/>
      <c r="F17" s="2">
        <f>B17*I1</f>
        <v>0</v>
      </c>
      <c r="G17" s="2">
        <f t="shared" si="0"/>
        <v>0</v>
      </c>
    </row>
    <row r="18" spans="1:11" x14ac:dyDescent="0.5">
      <c r="A18" s="3"/>
      <c r="D18" s="1"/>
      <c r="F18" s="2">
        <f>B18*I1</f>
        <v>0</v>
      </c>
      <c r="G18" s="2">
        <f t="shared" si="0"/>
        <v>0</v>
      </c>
    </row>
    <row r="19" spans="1:11" x14ac:dyDescent="0.5">
      <c r="A19" s="3"/>
      <c r="B19" s="2"/>
      <c r="D19" s="1"/>
      <c r="F19" s="2">
        <f>B19*I1</f>
        <v>0</v>
      </c>
      <c r="G19" s="2">
        <f t="shared" si="0"/>
        <v>0</v>
      </c>
    </row>
    <row r="20" spans="1:11" x14ac:dyDescent="0.5">
      <c r="A20" s="3"/>
      <c r="B20" s="2"/>
      <c r="D20" s="1"/>
      <c r="F20" s="2">
        <f>B20*I1</f>
        <v>0</v>
      </c>
      <c r="G20" s="2"/>
    </row>
    <row r="21" spans="1:11" x14ac:dyDescent="0.5">
      <c r="A21" s="3"/>
      <c r="B21" s="2"/>
      <c r="D21" s="17"/>
      <c r="F21" s="2">
        <f>B21*I1</f>
        <v>0</v>
      </c>
      <c r="G21" s="2">
        <f t="shared" si="0"/>
        <v>0</v>
      </c>
    </row>
    <row r="22" spans="1:11" x14ac:dyDescent="0.5">
      <c r="A22" s="3"/>
      <c r="B22" s="2"/>
      <c r="D22" s="17"/>
      <c r="F22" s="2">
        <f>B22*I1</f>
        <v>0</v>
      </c>
      <c r="G22" s="2"/>
    </row>
    <row r="23" spans="1:11" x14ac:dyDescent="0.5">
      <c r="A23" s="3"/>
      <c r="B23" s="2"/>
      <c r="D23" s="17"/>
      <c r="F23" s="2">
        <f>B23*I1</f>
        <v>0</v>
      </c>
      <c r="G23" s="2"/>
    </row>
    <row r="24" spans="1:11" x14ac:dyDescent="0.5">
      <c r="A24" s="3"/>
      <c r="B24" s="2"/>
      <c r="D24" s="17"/>
      <c r="F24" s="2">
        <f>B24*I1</f>
        <v>0</v>
      </c>
      <c r="G24" s="2"/>
    </row>
    <row r="25" spans="1:11" x14ac:dyDescent="0.5">
      <c r="A25" s="3"/>
      <c r="B25" s="2"/>
      <c r="D25" s="17"/>
      <c r="F25" s="2">
        <f>B25*I1</f>
        <v>0</v>
      </c>
      <c r="G25" s="2"/>
    </row>
    <row r="26" spans="1:11" x14ac:dyDescent="0.5">
      <c r="A26" s="3"/>
      <c r="B26" s="2"/>
      <c r="D26" s="17"/>
      <c r="F26" s="2">
        <f>B26*I1</f>
        <v>0</v>
      </c>
      <c r="G26" s="2"/>
    </row>
    <row r="27" spans="1:11" x14ac:dyDescent="0.5">
      <c r="A27" s="3"/>
      <c r="B27" s="2"/>
      <c r="D27" s="17"/>
      <c r="F27" s="2">
        <f>B27*I1</f>
        <v>0</v>
      </c>
      <c r="G27" s="2"/>
    </row>
    <row r="28" spans="1:11" x14ac:dyDescent="0.5">
      <c r="A28" s="3"/>
      <c r="B28" s="2"/>
      <c r="D28" s="17"/>
      <c r="F28" s="2">
        <f>B28*I1</f>
        <v>0</v>
      </c>
      <c r="G28" s="2"/>
    </row>
    <row r="29" spans="1:11" x14ac:dyDescent="0.5">
      <c r="A29" s="3" t="s">
        <v>63</v>
      </c>
      <c r="B29" s="2"/>
      <c r="D29" s="17"/>
      <c r="F29" s="2">
        <f>B29*I1</f>
        <v>0</v>
      </c>
      <c r="G29" s="2"/>
    </row>
    <row r="30" spans="1:11" x14ac:dyDescent="0.5">
      <c r="A30" s="3" t="s">
        <v>9</v>
      </c>
      <c r="B30" s="6">
        <f>SUM(B2:B29)</f>
        <v>2912</v>
      </c>
      <c r="F30" s="6">
        <f>SUM(F2:F29)</f>
        <v>888.16</v>
      </c>
      <c r="G30" s="6">
        <f>SUM(G2:G29)</f>
        <v>1666.9575</v>
      </c>
      <c r="J30" s="6">
        <f>SUM(J2:J29)</f>
        <v>0</v>
      </c>
      <c r="K30" s="4"/>
    </row>
    <row r="31" spans="1:11" x14ac:dyDescent="0.5">
      <c r="A31" s="3"/>
      <c r="C31" s="4"/>
      <c r="F31" s="2"/>
    </row>
    <row r="32" spans="1:11" x14ac:dyDescent="0.5">
      <c r="A32" s="3"/>
      <c r="F32" s="6"/>
    </row>
    <row r="33" spans="1:7" x14ac:dyDescent="0.5">
      <c r="A33" s="3"/>
      <c r="F33" s="2"/>
    </row>
    <row r="34" spans="1:7" x14ac:dyDescent="0.5">
      <c r="A34" s="3"/>
      <c r="F34" s="2"/>
    </row>
    <row r="35" spans="1:7" x14ac:dyDescent="0.5">
      <c r="A35" s="3"/>
      <c r="F35" s="2"/>
    </row>
    <row r="36" spans="1:7" x14ac:dyDescent="0.5">
      <c r="B36" s="9"/>
      <c r="D36" s="9"/>
      <c r="E36" s="9"/>
      <c r="F36" s="9"/>
      <c r="G36" s="9"/>
    </row>
    <row r="37" spans="1:7" x14ac:dyDescent="0.5">
      <c r="B37" s="9"/>
      <c r="D37" s="9"/>
      <c r="E37" s="9"/>
      <c r="F37" s="9"/>
      <c r="G37" s="9"/>
    </row>
    <row r="38" spans="1:7" x14ac:dyDescent="0.5">
      <c r="A38" t="s">
        <v>47</v>
      </c>
      <c r="B38" s="9"/>
      <c r="D38" s="9"/>
      <c r="E38" s="9"/>
      <c r="F38" s="9"/>
      <c r="G38" s="9"/>
    </row>
    <row r="39" spans="1:7" x14ac:dyDescent="0.5">
      <c r="A39" t="s">
        <v>45</v>
      </c>
    </row>
    <row r="40" spans="1:7" x14ac:dyDescent="0.5">
      <c r="A40" t="s">
        <v>46</v>
      </c>
    </row>
    <row r="41" spans="1:7" x14ac:dyDescent="0.5">
      <c r="A41" s="9"/>
    </row>
    <row r="42" spans="1:7" x14ac:dyDescent="0.5">
      <c r="B42" s="9"/>
      <c r="F42" s="4"/>
    </row>
    <row r="43" spans="1:7" x14ac:dyDescent="0.5">
      <c r="B43" s="9"/>
    </row>
    <row r="44" spans="1:7" x14ac:dyDescent="0.5">
      <c r="B44" s="9"/>
    </row>
    <row r="45" spans="1:7" x14ac:dyDescent="0.5">
      <c r="B45" s="9"/>
    </row>
    <row r="46" spans="1:7" x14ac:dyDescent="0.5">
      <c r="B46" s="9"/>
    </row>
  </sheetData>
  <pageMargins left="0.7" right="0.7" top="0.75" bottom="0.75" header="0.3" footer="0.3"/>
  <pageSetup orientation="landscape" r:id="rId1"/>
  <headerFooter>
    <oddHeader>&amp;C2023 CAMS Invoices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995CE-0759-4D07-8855-2C2552F81FDA}">
  <sheetPr>
    <pageSetUpPr fitToPage="1"/>
  </sheetPr>
  <dimension ref="A1:N68"/>
  <sheetViews>
    <sheetView workbookViewId="0">
      <selection activeCell="E23" sqref="E23"/>
    </sheetView>
  </sheetViews>
  <sheetFormatPr defaultRowHeight="14.35" x14ac:dyDescent="0.5"/>
  <cols>
    <col min="1" max="1" width="11.234375" customWidth="1"/>
    <col min="2" max="2" width="13.41015625" customWidth="1"/>
    <col min="3" max="3" width="13.5859375" customWidth="1"/>
    <col min="4" max="5" width="12.52734375" customWidth="1"/>
    <col min="6" max="6" width="16.41015625" customWidth="1"/>
    <col min="7" max="7" width="9.87890625" bestFit="1" customWidth="1"/>
    <col min="13" max="13" width="9.87890625" bestFit="1" customWidth="1"/>
  </cols>
  <sheetData>
    <row r="1" spans="1:8" x14ac:dyDescent="0.5">
      <c r="A1" t="s">
        <v>0</v>
      </c>
      <c r="B1" t="s">
        <v>1</v>
      </c>
      <c r="C1" t="s">
        <v>2</v>
      </c>
      <c r="D1" t="s">
        <v>3</v>
      </c>
      <c r="F1" t="s">
        <v>7</v>
      </c>
      <c r="G1" s="3" t="s">
        <v>4</v>
      </c>
    </row>
    <row r="3" spans="1:8" x14ac:dyDescent="0.5">
      <c r="A3" s="1">
        <v>43479</v>
      </c>
      <c r="B3" s="2">
        <v>540</v>
      </c>
      <c r="C3" s="1">
        <v>43490</v>
      </c>
      <c r="D3" s="1">
        <v>43490</v>
      </c>
      <c r="E3" s="1"/>
      <c r="F3" s="2">
        <v>140</v>
      </c>
      <c r="G3" s="2">
        <v>400</v>
      </c>
    </row>
    <row r="4" spans="1:8" x14ac:dyDescent="0.5">
      <c r="A4" s="1">
        <v>43486</v>
      </c>
      <c r="B4" s="2">
        <v>1530</v>
      </c>
      <c r="C4" s="1">
        <v>43505</v>
      </c>
      <c r="D4" s="1">
        <v>43506</v>
      </c>
      <c r="E4" s="1"/>
      <c r="F4" s="2">
        <v>0</v>
      </c>
      <c r="G4" s="2">
        <v>1530</v>
      </c>
    </row>
    <row r="5" spans="1:8" x14ac:dyDescent="0.5">
      <c r="A5" s="1">
        <v>43493</v>
      </c>
      <c r="B5" s="2">
        <v>1147.5</v>
      </c>
      <c r="C5" s="1">
        <v>43505</v>
      </c>
      <c r="D5" s="1">
        <v>43506</v>
      </c>
      <c r="E5" s="1"/>
      <c r="F5" s="2">
        <v>696</v>
      </c>
      <c r="G5" s="2">
        <f t="shared" ref="G5:G10" si="0">B5-F5</f>
        <v>451.5</v>
      </c>
    </row>
    <row r="6" spans="1:8" x14ac:dyDescent="0.5">
      <c r="A6" s="1">
        <v>43500</v>
      </c>
      <c r="B6" s="2">
        <v>1012.5</v>
      </c>
      <c r="C6" s="1">
        <v>43507</v>
      </c>
      <c r="D6" s="1">
        <v>43508</v>
      </c>
      <c r="E6" s="1"/>
      <c r="F6" s="2">
        <v>263.25</v>
      </c>
      <c r="G6" s="2">
        <f t="shared" si="0"/>
        <v>749.25</v>
      </c>
    </row>
    <row r="7" spans="1:8" x14ac:dyDescent="0.5">
      <c r="A7" s="1">
        <v>43507</v>
      </c>
      <c r="B7" s="2">
        <v>1125</v>
      </c>
      <c r="C7" s="1">
        <v>43515</v>
      </c>
      <c r="D7" s="1">
        <v>43516</v>
      </c>
      <c r="E7" s="1"/>
      <c r="F7" s="2">
        <v>292.5</v>
      </c>
      <c r="G7" s="2">
        <f t="shared" si="0"/>
        <v>832.5</v>
      </c>
    </row>
    <row r="8" spans="1:8" x14ac:dyDescent="0.5">
      <c r="A8" s="1">
        <v>43514</v>
      </c>
      <c r="B8" s="2">
        <v>1305</v>
      </c>
      <c r="C8" s="1">
        <v>43521</v>
      </c>
      <c r="D8" s="1">
        <v>43522</v>
      </c>
      <c r="E8" s="1"/>
      <c r="F8" s="2">
        <v>339.3</v>
      </c>
      <c r="G8" s="2">
        <f t="shared" si="0"/>
        <v>965.7</v>
      </c>
      <c r="H8" s="4"/>
    </row>
    <row r="9" spans="1:8" x14ac:dyDescent="0.5">
      <c r="A9" s="1">
        <v>43521</v>
      </c>
      <c r="B9" s="2">
        <v>2013</v>
      </c>
      <c r="F9" s="2">
        <v>523.38</v>
      </c>
      <c r="G9" s="2">
        <f t="shared" si="0"/>
        <v>1489.62</v>
      </c>
    </row>
    <row r="10" spans="1:8" x14ac:dyDescent="0.5">
      <c r="A10" s="1">
        <v>43535</v>
      </c>
      <c r="B10" s="2">
        <v>3060</v>
      </c>
      <c r="C10" s="1">
        <v>43542</v>
      </c>
      <c r="D10" s="1">
        <v>43543</v>
      </c>
      <c r="E10" s="1"/>
      <c r="F10" s="2">
        <f>B10*0.26</f>
        <v>795.6</v>
      </c>
      <c r="G10" s="2">
        <f t="shared" si="0"/>
        <v>2264.4</v>
      </c>
      <c r="H10" s="4"/>
    </row>
    <row r="11" spans="1:8" x14ac:dyDescent="0.5">
      <c r="A11" s="1">
        <v>43543</v>
      </c>
      <c r="B11" s="2">
        <v>585</v>
      </c>
      <c r="C11" s="1">
        <v>43546</v>
      </c>
      <c r="D11" s="1">
        <v>43548</v>
      </c>
      <c r="E11" s="6">
        <v>12318</v>
      </c>
      <c r="F11" s="2">
        <v>152.1</v>
      </c>
      <c r="G11" s="2">
        <v>432.9</v>
      </c>
      <c r="H11" s="4"/>
    </row>
    <row r="12" spans="1:8" x14ac:dyDescent="0.5">
      <c r="A12" s="5">
        <v>43550</v>
      </c>
      <c r="B12" s="2">
        <v>765</v>
      </c>
      <c r="C12" s="1">
        <v>43557</v>
      </c>
      <c r="D12" s="1">
        <v>43557</v>
      </c>
      <c r="E12" s="1"/>
      <c r="F12" s="2">
        <v>198.9</v>
      </c>
      <c r="G12" s="2">
        <f>B12-F12</f>
        <v>566.1</v>
      </c>
      <c r="H12" s="4"/>
    </row>
    <row r="13" spans="1:8" x14ac:dyDescent="0.5">
      <c r="A13" s="5">
        <v>43557</v>
      </c>
      <c r="B13" s="2">
        <v>675</v>
      </c>
      <c r="C13" s="1">
        <v>43561</v>
      </c>
      <c r="D13" s="1">
        <v>43562</v>
      </c>
      <c r="E13" s="1"/>
      <c r="F13" s="2">
        <v>175.5</v>
      </c>
      <c r="G13" s="2">
        <f>B13-F13</f>
        <v>499.5</v>
      </c>
      <c r="H13" s="4"/>
    </row>
    <row r="14" spans="1:8" x14ac:dyDescent="0.5">
      <c r="A14" s="5">
        <v>43564</v>
      </c>
      <c r="B14" s="2">
        <v>675</v>
      </c>
      <c r="C14" s="1">
        <v>43568</v>
      </c>
      <c r="D14" s="1">
        <v>43568</v>
      </c>
      <c r="E14" s="1"/>
      <c r="F14" s="2">
        <v>175.5</v>
      </c>
      <c r="G14" s="2">
        <f>B14-F14</f>
        <v>499.5</v>
      </c>
    </row>
    <row r="15" spans="1:8" x14ac:dyDescent="0.5">
      <c r="A15" s="5">
        <v>43570</v>
      </c>
      <c r="B15" s="2">
        <v>540</v>
      </c>
      <c r="C15" s="1">
        <v>43571</v>
      </c>
      <c r="D15" s="1">
        <v>43571</v>
      </c>
      <c r="E15" s="1"/>
      <c r="F15" s="2">
        <v>140.4</v>
      </c>
      <c r="G15" s="2">
        <f>B15-F15</f>
        <v>399.6</v>
      </c>
    </row>
    <row r="16" spans="1:8" x14ac:dyDescent="0.5">
      <c r="A16" s="5">
        <v>43577</v>
      </c>
      <c r="B16" s="2">
        <v>596</v>
      </c>
      <c r="C16" s="1">
        <v>43578</v>
      </c>
      <c r="D16" s="1">
        <v>43581</v>
      </c>
      <c r="E16" s="1"/>
      <c r="F16" s="2">
        <v>150</v>
      </c>
      <c r="G16" s="2">
        <f>B16-F16</f>
        <v>446</v>
      </c>
    </row>
    <row r="17" spans="1:12" x14ac:dyDescent="0.5">
      <c r="A17" s="5">
        <v>43585</v>
      </c>
      <c r="B17" s="2">
        <v>753.75</v>
      </c>
      <c r="C17" s="1">
        <v>43589</v>
      </c>
      <c r="D17" s="1">
        <v>43589</v>
      </c>
      <c r="E17" s="1"/>
      <c r="F17" s="2"/>
      <c r="G17" s="2">
        <v>753.75</v>
      </c>
      <c r="H17" t="s">
        <v>6</v>
      </c>
      <c r="J17" s="2">
        <f>B17*0.2625</f>
        <v>197.859375</v>
      </c>
    </row>
    <row r="18" spans="1:12" x14ac:dyDescent="0.5">
      <c r="A18" s="5">
        <v>43592</v>
      </c>
      <c r="B18" s="2">
        <v>585</v>
      </c>
      <c r="C18" s="1">
        <v>43595</v>
      </c>
      <c r="D18" s="1">
        <v>43595</v>
      </c>
      <c r="E18" s="1"/>
      <c r="F18" s="2">
        <f>B18*0.26</f>
        <v>152.1</v>
      </c>
      <c r="G18" s="2">
        <f t="shared" ref="G18:G51" si="1">B18-F18</f>
        <v>432.9</v>
      </c>
    </row>
    <row r="19" spans="1:12" x14ac:dyDescent="0.5">
      <c r="A19" s="5">
        <v>43598</v>
      </c>
      <c r="B19" s="2">
        <v>585</v>
      </c>
      <c r="C19" s="1">
        <v>43599</v>
      </c>
      <c r="D19" s="1">
        <v>43599</v>
      </c>
      <c r="E19" s="1"/>
      <c r="F19" s="2">
        <v>152.1</v>
      </c>
      <c r="G19" s="2">
        <f t="shared" si="1"/>
        <v>432.9</v>
      </c>
    </row>
    <row r="20" spans="1:12" x14ac:dyDescent="0.5">
      <c r="A20" s="5">
        <v>43606</v>
      </c>
      <c r="B20" s="2">
        <v>585</v>
      </c>
      <c r="C20" s="1">
        <v>43608</v>
      </c>
      <c r="D20" s="1">
        <v>43608</v>
      </c>
      <c r="E20" s="1"/>
      <c r="F20" s="2">
        <v>152.1</v>
      </c>
      <c r="G20" s="2">
        <f t="shared" si="1"/>
        <v>432.9</v>
      </c>
    </row>
    <row r="21" spans="1:12" x14ac:dyDescent="0.5">
      <c r="A21" s="5">
        <v>43613</v>
      </c>
      <c r="B21" s="2">
        <v>585</v>
      </c>
      <c r="C21" s="1">
        <v>43613</v>
      </c>
      <c r="D21" s="1">
        <v>43613</v>
      </c>
      <c r="E21" s="1"/>
      <c r="F21" s="2">
        <v>152.1</v>
      </c>
      <c r="G21" s="2">
        <f t="shared" si="1"/>
        <v>432.9</v>
      </c>
    </row>
    <row r="22" spans="1:12" x14ac:dyDescent="0.5">
      <c r="A22" s="5">
        <v>43619</v>
      </c>
      <c r="B22" s="2">
        <v>585</v>
      </c>
      <c r="C22" s="1">
        <v>43623</v>
      </c>
      <c r="D22" s="1">
        <v>43623</v>
      </c>
      <c r="E22" s="1"/>
      <c r="F22" s="2">
        <v>152.1</v>
      </c>
      <c r="G22" s="2">
        <f t="shared" si="1"/>
        <v>432.9</v>
      </c>
    </row>
    <row r="23" spans="1:12" x14ac:dyDescent="0.5">
      <c r="A23" s="5">
        <v>43627</v>
      </c>
      <c r="B23" s="2">
        <v>585</v>
      </c>
      <c r="C23" s="1">
        <v>43630</v>
      </c>
      <c r="D23" s="1">
        <v>43630</v>
      </c>
      <c r="E23" s="1"/>
      <c r="F23" s="2">
        <v>152.1</v>
      </c>
      <c r="G23" s="2">
        <f t="shared" si="1"/>
        <v>432.9</v>
      </c>
    </row>
    <row r="24" spans="1:12" x14ac:dyDescent="0.5">
      <c r="A24" s="5">
        <v>43634</v>
      </c>
      <c r="B24" s="2">
        <v>585</v>
      </c>
      <c r="C24" s="1">
        <v>43634</v>
      </c>
      <c r="D24" s="1">
        <v>43634</v>
      </c>
      <c r="E24" s="1"/>
      <c r="F24" s="2">
        <v>152.1</v>
      </c>
      <c r="G24" s="2">
        <f t="shared" si="1"/>
        <v>432.9</v>
      </c>
    </row>
    <row r="25" spans="1:12" x14ac:dyDescent="0.5">
      <c r="A25" s="5">
        <v>43640</v>
      </c>
      <c r="B25" s="2">
        <v>585</v>
      </c>
      <c r="C25" s="1">
        <v>43641</v>
      </c>
      <c r="D25" s="1">
        <v>43641</v>
      </c>
      <c r="E25" s="9">
        <v>8684.75</v>
      </c>
      <c r="F25" s="2">
        <v>152</v>
      </c>
      <c r="G25" s="2">
        <f t="shared" si="1"/>
        <v>433</v>
      </c>
    </row>
    <row r="26" spans="1:12" x14ac:dyDescent="0.5">
      <c r="A26" s="5">
        <v>43648</v>
      </c>
      <c r="B26" s="2">
        <v>585</v>
      </c>
      <c r="C26" s="1">
        <v>43651</v>
      </c>
      <c r="D26" s="1">
        <v>43651</v>
      </c>
      <c r="E26" s="1"/>
      <c r="F26" s="2">
        <v>152.19999999999999</v>
      </c>
      <c r="G26" s="2">
        <f t="shared" si="1"/>
        <v>432.8</v>
      </c>
    </row>
    <row r="27" spans="1:12" x14ac:dyDescent="0.5">
      <c r="A27" s="5">
        <v>43655</v>
      </c>
      <c r="B27" s="2">
        <v>585</v>
      </c>
      <c r="C27" s="1">
        <v>43657</v>
      </c>
      <c r="D27" s="1">
        <v>43657</v>
      </c>
      <c r="E27" s="1"/>
      <c r="F27" s="2">
        <v>152.1</v>
      </c>
      <c r="G27" s="2">
        <f t="shared" si="1"/>
        <v>432.9</v>
      </c>
      <c r="L27">
        <v>1687.87</v>
      </c>
    </row>
    <row r="28" spans="1:12" x14ac:dyDescent="0.5">
      <c r="A28" s="5">
        <v>43662</v>
      </c>
      <c r="B28" s="2">
        <v>585</v>
      </c>
      <c r="C28" s="1">
        <v>43662</v>
      </c>
      <c r="D28" s="1">
        <v>43662</v>
      </c>
      <c r="E28" s="1"/>
      <c r="F28" s="2">
        <v>152.1</v>
      </c>
      <c r="G28" s="2">
        <f t="shared" si="1"/>
        <v>432.9</v>
      </c>
      <c r="H28" s="4"/>
      <c r="L28">
        <v>586.82000000000005</v>
      </c>
    </row>
    <row r="29" spans="1:12" x14ac:dyDescent="0.5">
      <c r="A29" s="5">
        <v>43668</v>
      </c>
      <c r="B29" s="2">
        <v>585</v>
      </c>
      <c r="C29" s="1">
        <v>43670</v>
      </c>
      <c r="D29" s="1">
        <v>43670</v>
      </c>
      <c r="E29" s="1"/>
      <c r="F29" s="2">
        <v>152.1</v>
      </c>
      <c r="G29" s="2">
        <f t="shared" si="1"/>
        <v>432.9</v>
      </c>
      <c r="L29">
        <v>293.41000000000003</v>
      </c>
    </row>
    <row r="30" spans="1:12" x14ac:dyDescent="0.5">
      <c r="A30" s="5">
        <v>43676</v>
      </c>
      <c r="B30" s="2">
        <v>585</v>
      </c>
      <c r="C30" s="1">
        <v>43677</v>
      </c>
      <c r="D30" s="1">
        <v>43677</v>
      </c>
      <c r="E30" s="1"/>
      <c r="F30" s="2">
        <v>152.1</v>
      </c>
      <c r="G30" s="2">
        <f t="shared" si="1"/>
        <v>432.9</v>
      </c>
      <c r="L30">
        <v>293.41000000000003</v>
      </c>
    </row>
    <row r="31" spans="1:12" x14ac:dyDescent="0.5">
      <c r="A31" s="5">
        <v>43682</v>
      </c>
      <c r="B31" s="2">
        <v>585</v>
      </c>
      <c r="C31" s="1">
        <v>43683</v>
      </c>
      <c r="D31" s="1">
        <v>43683</v>
      </c>
      <c r="E31" s="1"/>
      <c r="F31" s="2">
        <v>152.1</v>
      </c>
      <c r="G31" s="2">
        <f t="shared" si="1"/>
        <v>432.9</v>
      </c>
      <c r="L31">
        <v>293.41000000000003</v>
      </c>
    </row>
    <row r="32" spans="1:12" x14ac:dyDescent="0.5">
      <c r="A32" s="5">
        <v>43689</v>
      </c>
      <c r="B32" s="2">
        <v>585</v>
      </c>
      <c r="C32" s="1">
        <v>43692</v>
      </c>
      <c r="D32" s="1">
        <v>43692</v>
      </c>
      <c r="E32" s="1"/>
      <c r="F32" s="2">
        <v>152.1</v>
      </c>
      <c r="G32" s="2">
        <f t="shared" si="1"/>
        <v>432.9</v>
      </c>
      <c r="L32">
        <v>293.41000000000003</v>
      </c>
    </row>
    <row r="33" spans="1:13" x14ac:dyDescent="0.5">
      <c r="A33" s="5">
        <v>43696</v>
      </c>
      <c r="B33" s="2">
        <v>585</v>
      </c>
      <c r="C33" s="1">
        <v>43699</v>
      </c>
      <c r="D33" s="1">
        <v>43701</v>
      </c>
      <c r="E33" s="1"/>
      <c r="F33" s="2">
        <v>152.1</v>
      </c>
      <c r="G33" s="2">
        <f t="shared" si="1"/>
        <v>432.9</v>
      </c>
      <c r="L33">
        <v>293.41000000000003</v>
      </c>
    </row>
    <row r="34" spans="1:13" x14ac:dyDescent="0.5">
      <c r="A34" s="5">
        <v>43702</v>
      </c>
      <c r="B34" s="2">
        <v>585</v>
      </c>
      <c r="C34" s="1">
        <v>43706</v>
      </c>
      <c r="D34" s="1">
        <v>43706</v>
      </c>
      <c r="E34" s="1"/>
      <c r="F34" s="2">
        <v>152.1</v>
      </c>
      <c r="G34" s="2">
        <f t="shared" si="1"/>
        <v>432.9</v>
      </c>
      <c r="L34">
        <f>SUM(L27:L33)</f>
        <v>3741.7399999999993</v>
      </c>
    </row>
    <row r="35" spans="1:13" x14ac:dyDescent="0.5">
      <c r="A35" s="5">
        <v>43711</v>
      </c>
      <c r="B35" s="2">
        <v>585</v>
      </c>
      <c r="C35" s="1">
        <v>43713</v>
      </c>
      <c r="D35" s="1">
        <v>43713</v>
      </c>
      <c r="E35" s="1"/>
      <c r="F35" s="2">
        <v>152.1</v>
      </c>
      <c r="G35" s="2">
        <f t="shared" si="1"/>
        <v>432.9</v>
      </c>
    </row>
    <row r="36" spans="1:13" x14ac:dyDescent="0.5">
      <c r="A36" s="5">
        <v>43717</v>
      </c>
      <c r="B36" s="2">
        <v>585</v>
      </c>
      <c r="C36" s="1">
        <v>43721</v>
      </c>
      <c r="D36" s="1">
        <v>43721</v>
      </c>
      <c r="E36" s="1"/>
      <c r="F36" s="2">
        <v>152.1</v>
      </c>
      <c r="G36" s="2">
        <f t="shared" si="1"/>
        <v>432.9</v>
      </c>
      <c r="L36">
        <v>14827.78</v>
      </c>
    </row>
    <row r="37" spans="1:13" x14ac:dyDescent="0.5">
      <c r="A37" s="5">
        <v>43725</v>
      </c>
      <c r="B37" s="2">
        <v>585</v>
      </c>
      <c r="C37" s="1">
        <v>43725</v>
      </c>
      <c r="D37" s="1">
        <v>43725</v>
      </c>
      <c r="E37" s="1"/>
      <c r="F37" s="2">
        <v>152.1</v>
      </c>
      <c r="G37" s="2">
        <f t="shared" si="1"/>
        <v>432.9</v>
      </c>
      <c r="L37">
        <v>-1170</v>
      </c>
    </row>
    <row r="38" spans="1:13" x14ac:dyDescent="0.5">
      <c r="A38" s="5">
        <v>43731</v>
      </c>
      <c r="B38" s="2">
        <v>585</v>
      </c>
      <c r="C38" s="1">
        <v>43733</v>
      </c>
      <c r="D38" s="1">
        <v>43733</v>
      </c>
      <c r="E38" s="9">
        <v>7605</v>
      </c>
      <c r="F38" s="2">
        <v>152.1</v>
      </c>
      <c r="G38" s="2">
        <f t="shared" si="1"/>
        <v>432.9</v>
      </c>
      <c r="L38">
        <v>-9634.09</v>
      </c>
    </row>
    <row r="39" spans="1:13" x14ac:dyDescent="0.5">
      <c r="A39" s="5">
        <v>43738</v>
      </c>
      <c r="B39" s="2">
        <v>585</v>
      </c>
      <c r="C39" s="1">
        <v>43740</v>
      </c>
      <c r="D39" s="1">
        <v>43740</v>
      </c>
      <c r="E39" s="1"/>
      <c r="F39" s="2">
        <v>152.1</v>
      </c>
      <c r="G39" s="2">
        <f t="shared" si="1"/>
        <v>432.9</v>
      </c>
      <c r="L39">
        <v>-1023.58</v>
      </c>
    </row>
    <row r="40" spans="1:13" x14ac:dyDescent="0.5">
      <c r="A40" s="5">
        <v>43745</v>
      </c>
      <c r="B40" s="2">
        <v>585</v>
      </c>
      <c r="C40" s="1">
        <v>43748</v>
      </c>
      <c r="D40" s="1">
        <v>43749</v>
      </c>
      <c r="E40" s="1"/>
      <c r="F40" s="2">
        <v>152.1</v>
      </c>
      <c r="G40" s="2">
        <f t="shared" si="1"/>
        <v>432.9</v>
      </c>
      <c r="L40">
        <v>-3741.74</v>
      </c>
    </row>
    <row r="41" spans="1:13" x14ac:dyDescent="0.5">
      <c r="A41" s="5">
        <v>43752</v>
      </c>
      <c r="B41" s="2">
        <v>585</v>
      </c>
      <c r="C41" s="1">
        <v>43754</v>
      </c>
      <c r="D41" s="1">
        <v>43758</v>
      </c>
      <c r="E41" s="1"/>
      <c r="F41" s="2">
        <v>85</v>
      </c>
      <c r="G41" s="2">
        <f t="shared" si="1"/>
        <v>500</v>
      </c>
      <c r="L41">
        <f>SUM(L36:L40)</f>
        <v>-741.6299999999992</v>
      </c>
    </row>
    <row r="42" spans="1:13" x14ac:dyDescent="0.5">
      <c r="A42" s="5">
        <v>43759</v>
      </c>
      <c r="B42" s="2">
        <v>585</v>
      </c>
      <c r="C42" s="1">
        <v>43766</v>
      </c>
      <c r="D42" s="1">
        <v>43773</v>
      </c>
      <c r="E42" s="1"/>
      <c r="F42" s="2">
        <v>152.1</v>
      </c>
      <c r="G42" s="2">
        <f t="shared" si="1"/>
        <v>432.9</v>
      </c>
    </row>
    <row r="43" spans="1:13" x14ac:dyDescent="0.5">
      <c r="A43" s="5">
        <v>43766</v>
      </c>
      <c r="B43" s="2">
        <v>585</v>
      </c>
      <c r="C43" s="1">
        <v>43774</v>
      </c>
      <c r="D43" s="1">
        <v>43776</v>
      </c>
      <c r="E43" s="1"/>
      <c r="F43" s="2">
        <v>152.1</v>
      </c>
      <c r="G43" s="2">
        <f t="shared" si="1"/>
        <v>432.9</v>
      </c>
    </row>
    <row r="44" spans="1:13" x14ac:dyDescent="0.5">
      <c r="A44" s="5">
        <v>43773</v>
      </c>
      <c r="B44" s="2">
        <v>585</v>
      </c>
      <c r="C44" s="1">
        <v>43781</v>
      </c>
      <c r="D44" s="1">
        <v>43781</v>
      </c>
      <c r="E44" s="1"/>
      <c r="F44" s="2">
        <v>152.1</v>
      </c>
      <c r="G44" s="2">
        <f t="shared" si="1"/>
        <v>432.9</v>
      </c>
    </row>
    <row r="45" spans="1:13" x14ac:dyDescent="0.5">
      <c r="A45" s="5">
        <v>43780</v>
      </c>
      <c r="B45" s="2">
        <v>650</v>
      </c>
      <c r="C45" s="1">
        <v>43785</v>
      </c>
      <c r="D45" s="1">
        <v>43785</v>
      </c>
      <c r="E45" s="1"/>
      <c r="F45" s="2">
        <f>B45*0.2625</f>
        <v>170.625</v>
      </c>
      <c r="G45" s="2">
        <f t="shared" si="1"/>
        <v>479.375</v>
      </c>
    </row>
    <row r="46" spans="1:13" x14ac:dyDescent="0.5">
      <c r="A46" s="5">
        <v>43787</v>
      </c>
      <c r="B46" s="2">
        <v>650</v>
      </c>
      <c r="C46" s="1">
        <v>43788</v>
      </c>
      <c r="D46" s="1">
        <v>43792</v>
      </c>
      <c r="E46" s="1"/>
      <c r="F46" s="2">
        <v>170.63</v>
      </c>
      <c r="G46" s="2">
        <f t="shared" si="1"/>
        <v>479.37</v>
      </c>
      <c r="H46" s="4"/>
      <c r="M46" s="4"/>
    </row>
    <row r="47" spans="1:13" x14ac:dyDescent="0.5">
      <c r="A47" s="5">
        <v>43794</v>
      </c>
      <c r="B47" s="2">
        <f>650+837.5</f>
        <v>1487.5</v>
      </c>
      <c r="C47" s="1">
        <v>43799</v>
      </c>
      <c r="D47" s="1">
        <v>43803</v>
      </c>
      <c r="E47" s="1"/>
      <c r="F47" s="2">
        <v>390.47</v>
      </c>
      <c r="G47" s="2">
        <f t="shared" si="1"/>
        <v>1097.03</v>
      </c>
      <c r="H47" s="4"/>
    </row>
    <row r="48" spans="1:13" x14ac:dyDescent="0.5">
      <c r="A48" s="5">
        <v>43801</v>
      </c>
      <c r="B48" s="2">
        <v>1175</v>
      </c>
      <c r="C48" s="1">
        <v>43806</v>
      </c>
      <c r="D48" s="1">
        <v>43806</v>
      </c>
      <c r="E48" s="1"/>
      <c r="F48" s="2">
        <v>308.44</v>
      </c>
      <c r="G48" s="2">
        <f t="shared" si="1"/>
        <v>866.56</v>
      </c>
      <c r="H48" s="4"/>
    </row>
    <row r="49" spans="1:14" x14ac:dyDescent="0.5">
      <c r="A49" s="5">
        <v>43808</v>
      </c>
      <c r="B49" s="2">
        <v>650</v>
      </c>
      <c r="C49" s="1">
        <v>43815</v>
      </c>
      <c r="D49" s="1">
        <v>43820</v>
      </c>
      <c r="E49" s="1"/>
      <c r="F49" s="2">
        <v>170.63</v>
      </c>
      <c r="G49" s="2">
        <f t="shared" si="1"/>
        <v>479.37</v>
      </c>
      <c r="H49" s="4"/>
    </row>
    <row r="50" spans="1:14" x14ac:dyDescent="0.5">
      <c r="A50" s="5">
        <v>43815</v>
      </c>
      <c r="B50" s="2">
        <v>650</v>
      </c>
      <c r="C50" s="1"/>
      <c r="D50" s="1"/>
      <c r="E50" s="1"/>
      <c r="F50" s="2"/>
      <c r="G50" s="2">
        <v>650</v>
      </c>
      <c r="H50" t="s">
        <v>6</v>
      </c>
      <c r="J50">
        <v>170.63</v>
      </c>
    </row>
    <row r="51" spans="1:14" x14ac:dyDescent="0.5">
      <c r="A51" s="5">
        <v>43822</v>
      </c>
      <c r="B51" s="2">
        <v>650</v>
      </c>
      <c r="C51" s="1">
        <v>43823</v>
      </c>
      <c r="D51" s="1">
        <v>43829</v>
      </c>
      <c r="E51" s="1"/>
      <c r="F51" s="2">
        <v>170.63</v>
      </c>
      <c r="G51" s="2">
        <f t="shared" si="1"/>
        <v>479.37</v>
      </c>
    </row>
    <row r="52" spans="1:14" x14ac:dyDescent="0.5">
      <c r="A52" s="5">
        <v>43829</v>
      </c>
      <c r="B52" s="2">
        <v>650</v>
      </c>
      <c r="C52" s="1">
        <v>43829</v>
      </c>
      <c r="D52" s="1">
        <v>43832</v>
      </c>
      <c r="E52" s="9">
        <v>10072.5</v>
      </c>
      <c r="F52" s="2">
        <v>170.63</v>
      </c>
      <c r="G52" s="2">
        <v>650</v>
      </c>
      <c r="N52" s="10"/>
    </row>
    <row r="53" spans="1:14" ht="14.7" thickBot="1" x14ac:dyDescent="0.55000000000000004">
      <c r="A53" s="5"/>
      <c r="B53" s="2"/>
      <c r="C53" s="1"/>
      <c r="D53" s="1"/>
      <c r="E53" s="1"/>
      <c r="F53" s="2"/>
      <c r="G53" s="2"/>
      <c r="H53" s="4"/>
    </row>
    <row r="54" spans="1:14" ht="14.7" thickBot="1" x14ac:dyDescent="0.55000000000000004">
      <c r="A54" t="s">
        <v>5</v>
      </c>
      <c r="B54" s="6">
        <f>SUM(B3:B53)</f>
        <v>38680.25</v>
      </c>
      <c r="E54" s="6">
        <f>SUM(E3:E53)</f>
        <v>38680.25</v>
      </c>
      <c r="F54" s="13">
        <f>SUM(F3:F53)</f>
        <v>9634.0850000000046</v>
      </c>
      <c r="G54" s="6">
        <f>SUM(G3:G53)</f>
        <v>29216.795000000016</v>
      </c>
      <c r="H54" t="s">
        <v>8</v>
      </c>
      <c r="J54" s="6">
        <f>SUM(J3:J53)</f>
        <v>368.489375</v>
      </c>
      <c r="M54" s="10"/>
    </row>
    <row r="55" spans="1:14" x14ac:dyDescent="0.5">
      <c r="B55" s="2"/>
      <c r="E55" s="4"/>
      <c r="F55" s="6">
        <v>11683</v>
      </c>
      <c r="G55" s="2"/>
      <c r="H55" t="s">
        <v>13</v>
      </c>
      <c r="J55" s="9"/>
    </row>
    <row r="56" spans="1:14" x14ac:dyDescent="0.5">
      <c r="B56" s="2"/>
      <c r="F56" s="2"/>
      <c r="G56" s="2"/>
      <c r="J56" s="9"/>
    </row>
    <row r="57" spans="1:14" x14ac:dyDescent="0.5">
      <c r="A57" t="s">
        <v>11</v>
      </c>
      <c r="B57" s="2"/>
      <c r="D57" t="s">
        <v>14</v>
      </c>
      <c r="E57" s="9">
        <v>1807.05</v>
      </c>
      <c r="F57" t="s">
        <v>10</v>
      </c>
      <c r="G57" s="2"/>
      <c r="M57" s="10"/>
    </row>
    <row r="58" spans="1:14" x14ac:dyDescent="0.5">
      <c r="A58" t="s">
        <v>16</v>
      </c>
      <c r="B58" s="7"/>
      <c r="D58" t="s">
        <v>15</v>
      </c>
      <c r="E58" s="9">
        <v>2346.17</v>
      </c>
      <c r="F58" t="s">
        <v>12</v>
      </c>
      <c r="G58" s="2"/>
    </row>
    <row r="59" spans="1:14" x14ac:dyDescent="0.5">
      <c r="B59" s="2"/>
      <c r="F59" s="2"/>
      <c r="G59" s="2"/>
    </row>
    <row r="60" spans="1:14" x14ac:dyDescent="0.5">
      <c r="B60" s="2"/>
      <c r="F60" s="2"/>
      <c r="G60" s="2"/>
    </row>
    <row r="61" spans="1:14" x14ac:dyDescent="0.5">
      <c r="A61" t="s">
        <v>21</v>
      </c>
      <c r="B61" s="2"/>
      <c r="F61" s="2"/>
      <c r="G61" s="2"/>
    </row>
    <row r="62" spans="1:14" x14ac:dyDescent="0.5">
      <c r="B62" s="2"/>
      <c r="F62" s="2"/>
      <c r="G62" s="2"/>
    </row>
    <row r="63" spans="1:14" x14ac:dyDescent="0.5">
      <c r="A63" t="s">
        <v>22</v>
      </c>
      <c r="B63" s="2"/>
      <c r="C63" s="14">
        <v>10144</v>
      </c>
      <c r="F63" s="2"/>
      <c r="G63" s="2"/>
    </row>
    <row r="64" spans="1:14" x14ac:dyDescent="0.5">
      <c r="A64" t="s">
        <v>23</v>
      </c>
      <c r="B64" s="2"/>
      <c r="C64" s="15">
        <v>1539</v>
      </c>
      <c r="F64" s="2"/>
      <c r="G64" s="2"/>
    </row>
    <row r="65" spans="1:7" x14ac:dyDescent="0.5">
      <c r="A65" t="s">
        <v>9</v>
      </c>
      <c r="B65" s="2"/>
      <c r="C65" s="14">
        <f>SUM(C63:C64)</f>
        <v>11683</v>
      </c>
      <c r="F65" s="2"/>
      <c r="G65" s="2"/>
    </row>
    <row r="66" spans="1:7" x14ac:dyDescent="0.5">
      <c r="A66" t="s">
        <v>24</v>
      </c>
      <c r="B66" s="2"/>
      <c r="C66" s="10">
        <f>-F54</f>
        <v>-9634.0850000000046</v>
      </c>
      <c r="G66" s="2"/>
    </row>
    <row r="67" spans="1:7" x14ac:dyDescent="0.5">
      <c r="A67" t="s">
        <v>25</v>
      </c>
      <c r="B67" s="2"/>
      <c r="C67" s="10">
        <v>-2048.91</v>
      </c>
      <c r="G67" s="2"/>
    </row>
    <row r="68" spans="1:7" x14ac:dyDescent="0.5">
      <c r="B68" s="2"/>
      <c r="G68" s="2"/>
    </row>
  </sheetData>
  <pageMargins left="0.7" right="0.7" top="0.75" bottom="0.75" header="0.3" footer="0.3"/>
  <pageSetup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47E4A-746F-4803-93EB-EF214943FC26}">
  <sheetPr>
    <pageSetUpPr fitToPage="1"/>
  </sheetPr>
  <dimension ref="A1:K354"/>
  <sheetViews>
    <sheetView workbookViewId="0">
      <selection activeCell="D27" sqref="D27"/>
    </sheetView>
  </sheetViews>
  <sheetFormatPr defaultRowHeight="14.35" x14ac:dyDescent="0.5"/>
  <cols>
    <col min="1" max="2" width="12.234375" customWidth="1"/>
    <col min="3" max="3" width="17.52734375" customWidth="1"/>
    <col min="4" max="4" width="16.3515625" customWidth="1"/>
    <col min="5" max="5" width="16.17578125" customWidth="1"/>
    <col min="6" max="6" width="11.46875" customWidth="1"/>
  </cols>
  <sheetData>
    <row r="1" spans="1:11" x14ac:dyDescent="0.5">
      <c r="A1" t="s">
        <v>17</v>
      </c>
      <c r="B1" t="s">
        <v>32</v>
      </c>
      <c r="C1" t="s">
        <v>27</v>
      </c>
      <c r="D1" s="8" t="s">
        <v>28</v>
      </c>
      <c r="E1" t="s">
        <v>18</v>
      </c>
      <c r="F1" t="s">
        <v>4</v>
      </c>
      <c r="G1">
        <v>0.30499999999999999</v>
      </c>
    </row>
    <row r="2" spans="1:11" x14ac:dyDescent="0.5">
      <c r="A2" s="1">
        <v>44198</v>
      </c>
      <c r="B2" s="2">
        <v>662</v>
      </c>
      <c r="C2" s="1">
        <v>44209</v>
      </c>
      <c r="D2" s="1">
        <v>44210</v>
      </c>
      <c r="E2" s="2">
        <f>B2*0.305</f>
        <v>201.91</v>
      </c>
      <c r="F2" s="2">
        <f t="shared" ref="F2:F9" si="0">B2-E2</f>
        <v>460.09000000000003</v>
      </c>
    </row>
    <row r="3" spans="1:11" x14ac:dyDescent="0.5">
      <c r="A3" s="1">
        <v>44205</v>
      </c>
      <c r="B3" s="2">
        <v>662</v>
      </c>
      <c r="C3" s="1">
        <v>44209</v>
      </c>
      <c r="D3" s="1">
        <v>44210</v>
      </c>
      <c r="E3" s="2">
        <f>B3*0.305</f>
        <v>201.91</v>
      </c>
      <c r="F3" s="2">
        <f t="shared" si="0"/>
        <v>460.09000000000003</v>
      </c>
    </row>
    <row r="4" spans="1:11" x14ac:dyDescent="0.5">
      <c r="A4" s="1">
        <v>44212</v>
      </c>
      <c r="B4" s="2">
        <v>662</v>
      </c>
      <c r="C4" s="1">
        <v>44217</v>
      </c>
      <c r="D4" s="1">
        <v>44217</v>
      </c>
      <c r="E4" s="2">
        <f>B4*0.305</f>
        <v>201.91</v>
      </c>
      <c r="F4" s="2">
        <f t="shared" si="0"/>
        <v>460.09000000000003</v>
      </c>
    </row>
    <row r="5" spans="1:11" x14ac:dyDescent="0.5">
      <c r="A5" s="1">
        <v>44219</v>
      </c>
      <c r="B5" s="2">
        <v>662</v>
      </c>
      <c r="C5" s="1">
        <v>44223</v>
      </c>
      <c r="D5" s="1">
        <v>44223</v>
      </c>
      <c r="E5" s="2">
        <f>B5*0.305</f>
        <v>201.91</v>
      </c>
      <c r="F5" s="2">
        <f t="shared" si="0"/>
        <v>460.09000000000003</v>
      </c>
    </row>
    <row r="6" spans="1:11" x14ac:dyDescent="0.5">
      <c r="A6" s="1">
        <v>44226</v>
      </c>
      <c r="B6" s="2">
        <v>662</v>
      </c>
      <c r="C6" s="1">
        <v>44230</v>
      </c>
      <c r="D6" s="1">
        <v>44230</v>
      </c>
      <c r="E6" s="2">
        <f>B6*G1</f>
        <v>201.91</v>
      </c>
      <c r="F6" s="2">
        <f t="shared" si="0"/>
        <v>460.09000000000003</v>
      </c>
    </row>
    <row r="7" spans="1:11" x14ac:dyDescent="0.5">
      <c r="A7" s="1">
        <v>44230</v>
      </c>
      <c r="B7" s="2">
        <v>662</v>
      </c>
      <c r="C7" s="1">
        <v>44230</v>
      </c>
      <c r="D7" s="1">
        <v>44230</v>
      </c>
      <c r="E7" s="2">
        <f>B7*G1</f>
        <v>201.91</v>
      </c>
      <c r="F7" s="2">
        <f t="shared" si="0"/>
        <v>460.09000000000003</v>
      </c>
    </row>
    <row r="8" spans="1:11" x14ac:dyDescent="0.5">
      <c r="A8" s="1">
        <v>44237</v>
      </c>
      <c r="B8" s="2">
        <v>662</v>
      </c>
      <c r="C8" s="12">
        <v>44237</v>
      </c>
      <c r="D8" s="12">
        <v>44237</v>
      </c>
      <c r="E8" s="2">
        <f t="shared" ref="E8:E47" si="1">B8*0.305</f>
        <v>201.91</v>
      </c>
      <c r="F8" s="2">
        <f t="shared" si="0"/>
        <v>460.09000000000003</v>
      </c>
    </row>
    <row r="9" spans="1:11" x14ac:dyDescent="0.5">
      <c r="A9" s="1">
        <v>44245</v>
      </c>
      <c r="B9" s="2">
        <v>662</v>
      </c>
      <c r="C9" s="12">
        <v>44245</v>
      </c>
      <c r="D9" s="12">
        <v>44245</v>
      </c>
      <c r="E9" s="2">
        <f t="shared" si="1"/>
        <v>201.91</v>
      </c>
      <c r="F9" s="2">
        <f t="shared" si="0"/>
        <v>460.09000000000003</v>
      </c>
    </row>
    <row r="10" spans="1:11" x14ac:dyDescent="0.5">
      <c r="A10" s="1">
        <v>44251</v>
      </c>
      <c r="B10" s="2">
        <v>662</v>
      </c>
      <c r="C10" s="12">
        <v>44251</v>
      </c>
      <c r="D10" s="12">
        <v>44251</v>
      </c>
      <c r="E10" s="2">
        <f t="shared" si="1"/>
        <v>201.91</v>
      </c>
      <c r="F10" s="2">
        <f>B10-E10</f>
        <v>460.09000000000003</v>
      </c>
    </row>
    <row r="11" spans="1:11" x14ac:dyDescent="0.5">
      <c r="A11" s="1">
        <v>44258</v>
      </c>
      <c r="B11" s="2">
        <v>662</v>
      </c>
      <c r="C11" s="12">
        <v>44258</v>
      </c>
      <c r="D11" s="12">
        <v>44258</v>
      </c>
      <c r="E11" s="2">
        <f t="shared" si="1"/>
        <v>201.91</v>
      </c>
      <c r="F11" s="2">
        <f>B11-E11</f>
        <v>460.09000000000003</v>
      </c>
    </row>
    <row r="12" spans="1:11" x14ac:dyDescent="0.5">
      <c r="A12" s="1">
        <v>44265</v>
      </c>
      <c r="B12" s="2">
        <v>662</v>
      </c>
      <c r="C12" s="11">
        <v>44265</v>
      </c>
      <c r="D12" s="1">
        <v>44265</v>
      </c>
      <c r="E12" s="2">
        <f t="shared" si="1"/>
        <v>201.91</v>
      </c>
      <c r="F12" s="2">
        <f t="shared" ref="F12" si="2">B12-E12</f>
        <v>460.09000000000003</v>
      </c>
      <c r="G12" t="s">
        <v>35</v>
      </c>
      <c r="H12" s="4"/>
      <c r="K12" s="4"/>
    </row>
    <row r="13" spans="1:11" x14ac:dyDescent="0.5">
      <c r="A13" s="1">
        <v>44272</v>
      </c>
      <c r="B13" s="2">
        <v>662</v>
      </c>
      <c r="C13" s="11">
        <v>44272</v>
      </c>
      <c r="D13" s="1">
        <v>44272</v>
      </c>
      <c r="E13" s="2">
        <f t="shared" si="1"/>
        <v>201.91</v>
      </c>
      <c r="F13" s="2">
        <f>B13-E13</f>
        <v>460.09000000000003</v>
      </c>
      <c r="G13" t="s">
        <v>36</v>
      </c>
    </row>
    <row r="14" spans="1:11" x14ac:dyDescent="0.5">
      <c r="A14" s="1">
        <v>44279</v>
      </c>
      <c r="B14" s="2">
        <v>662</v>
      </c>
      <c r="C14" s="11">
        <v>44279</v>
      </c>
      <c r="D14" s="1">
        <v>44279</v>
      </c>
      <c r="E14" s="2">
        <f t="shared" si="1"/>
        <v>201.91</v>
      </c>
      <c r="F14" s="2">
        <f>B14-E14</f>
        <v>460.09000000000003</v>
      </c>
    </row>
    <row r="15" spans="1:11" x14ac:dyDescent="0.5">
      <c r="A15" s="1">
        <v>44286</v>
      </c>
      <c r="B15" s="2">
        <v>622</v>
      </c>
      <c r="C15" s="11">
        <v>44286</v>
      </c>
      <c r="D15" s="1">
        <v>44286</v>
      </c>
      <c r="E15" s="2">
        <v>201.91</v>
      </c>
      <c r="F15" s="2">
        <f>B15-E15</f>
        <v>420.09000000000003</v>
      </c>
      <c r="G15" s="4"/>
    </row>
    <row r="16" spans="1:11" x14ac:dyDescent="0.5">
      <c r="A16" s="1">
        <v>44287</v>
      </c>
      <c r="B16" s="2">
        <v>40</v>
      </c>
      <c r="C16" s="11"/>
      <c r="D16" s="1"/>
      <c r="E16" s="2">
        <f>B16*0</f>
        <v>0</v>
      </c>
      <c r="F16" s="2">
        <f t="shared" ref="F16" si="3">B16+E16</f>
        <v>40</v>
      </c>
    </row>
    <row r="17" spans="1:8" x14ac:dyDescent="0.5">
      <c r="A17" s="1">
        <v>44293</v>
      </c>
      <c r="B17" s="2">
        <v>662</v>
      </c>
      <c r="C17" s="11">
        <v>44293</v>
      </c>
      <c r="D17" s="1">
        <v>44293</v>
      </c>
      <c r="E17" s="2">
        <f t="shared" si="1"/>
        <v>201.91</v>
      </c>
      <c r="F17" s="2">
        <f>B17-E17</f>
        <v>460.09000000000003</v>
      </c>
      <c r="G17" s="4"/>
    </row>
    <row r="18" spans="1:8" x14ac:dyDescent="0.5">
      <c r="A18" s="1">
        <v>44300</v>
      </c>
      <c r="B18" s="2">
        <v>662</v>
      </c>
      <c r="C18" s="11">
        <v>44300</v>
      </c>
      <c r="D18" s="1">
        <v>44300</v>
      </c>
      <c r="E18" s="2">
        <f t="shared" si="1"/>
        <v>201.91</v>
      </c>
      <c r="F18" s="2">
        <f t="shared" ref="F18:F47" si="4">B18-E18</f>
        <v>460.09000000000003</v>
      </c>
    </row>
    <row r="19" spans="1:8" x14ac:dyDescent="0.5">
      <c r="A19" s="1">
        <v>44308</v>
      </c>
      <c r="B19" s="2">
        <v>662</v>
      </c>
      <c r="C19" s="1">
        <v>44308</v>
      </c>
      <c r="D19" s="1">
        <v>44308</v>
      </c>
      <c r="E19" s="2">
        <f t="shared" si="1"/>
        <v>201.91</v>
      </c>
      <c r="F19" s="2">
        <f t="shared" si="4"/>
        <v>460.09000000000003</v>
      </c>
    </row>
    <row r="20" spans="1:8" x14ac:dyDescent="0.5">
      <c r="A20" s="1">
        <v>44314</v>
      </c>
      <c r="B20" s="2">
        <v>662</v>
      </c>
      <c r="C20" s="1">
        <v>44314</v>
      </c>
      <c r="D20" s="1">
        <v>44314</v>
      </c>
      <c r="E20" s="2">
        <f t="shared" si="1"/>
        <v>201.91</v>
      </c>
      <c r="F20" s="2">
        <f t="shared" si="4"/>
        <v>460.09000000000003</v>
      </c>
    </row>
    <row r="21" spans="1:8" x14ac:dyDescent="0.5">
      <c r="A21" s="1">
        <v>44321</v>
      </c>
      <c r="B21" s="2">
        <v>662</v>
      </c>
      <c r="C21" s="1">
        <v>44321</v>
      </c>
      <c r="D21" s="1">
        <v>44321</v>
      </c>
      <c r="E21" s="2">
        <f t="shared" si="1"/>
        <v>201.91</v>
      </c>
      <c r="F21" s="2">
        <f t="shared" si="4"/>
        <v>460.09000000000003</v>
      </c>
    </row>
    <row r="22" spans="1:8" x14ac:dyDescent="0.5">
      <c r="A22" s="1">
        <v>44328</v>
      </c>
      <c r="B22" s="2">
        <v>662</v>
      </c>
      <c r="C22" s="1">
        <v>44328</v>
      </c>
      <c r="D22" s="1">
        <v>44328</v>
      </c>
      <c r="E22" s="2">
        <f t="shared" si="1"/>
        <v>201.91</v>
      </c>
      <c r="F22" s="2">
        <f t="shared" si="4"/>
        <v>460.09000000000003</v>
      </c>
    </row>
    <row r="23" spans="1:8" x14ac:dyDescent="0.5">
      <c r="A23" s="1">
        <v>44337</v>
      </c>
      <c r="B23" s="2">
        <v>662</v>
      </c>
      <c r="C23" s="1">
        <v>44337</v>
      </c>
      <c r="D23" s="1">
        <v>44337</v>
      </c>
      <c r="E23" s="2">
        <f t="shared" si="1"/>
        <v>201.91</v>
      </c>
      <c r="F23" s="2">
        <f t="shared" si="4"/>
        <v>460.09000000000003</v>
      </c>
    </row>
    <row r="24" spans="1:8" x14ac:dyDescent="0.5">
      <c r="A24" s="1">
        <v>44344</v>
      </c>
      <c r="B24" s="2">
        <v>662</v>
      </c>
      <c r="C24" s="1">
        <v>44344</v>
      </c>
      <c r="D24" s="1">
        <v>44344</v>
      </c>
      <c r="E24" s="2">
        <f t="shared" si="1"/>
        <v>201.91</v>
      </c>
      <c r="F24" s="2">
        <f t="shared" si="4"/>
        <v>460.09000000000003</v>
      </c>
    </row>
    <row r="25" spans="1:8" x14ac:dyDescent="0.5">
      <c r="A25" s="1">
        <v>44350</v>
      </c>
      <c r="B25" s="2">
        <v>662</v>
      </c>
      <c r="C25" s="11">
        <v>44350</v>
      </c>
      <c r="D25" s="1">
        <v>44350</v>
      </c>
      <c r="E25" s="2">
        <f t="shared" si="1"/>
        <v>201.91</v>
      </c>
      <c r="F25" s="2">
        <f t="shared" si="4"/>
        <v>460.09000000000003</v>
      </c>
    </row>
    <row r="26" spans="1:8" x14ac:dyDescent="0.5">
      <c r="A26" s="1">
        <v>44356</v>
      </c>
      <c r="B26" s="2">
        <v>662</v>
      </c>
      <c r="C26" s="11">
        <v>44356</v>
      </c>
      <c r="D26" s="1">
        <v>44356</v>
      </c>
      <c r="E26" s="2">
        <f t="shared" si="1"/>
        <v>201.91</v>
      </c>
      <c r="F26" s="2">
        <f t="shared" si="4"/>
        <v>460.09000000000003</v>
      </c>
    </row>
    <row r="27" spans="1:8" x14ac:dyDescent="0.5">
      <c r="A27" s="1">
        <v>44363</v>
      </c>
      <c r="B27" s="2">
        <v>662</v>
      </c>
      <c r="C27" s="11">
        <v>44363</v>
      </c>
      <c r="D27" s="1">
        <v>44363</v>
      </c>
      <c r="E27" s="2">
        <f t="shared" si="1"/>
        <v>201.91</v>
      </c>
      <c r="F27" s="2">
        <f t="shared" si="4"/>
        <v>460.09000000000003</v>
      </c>
    </row>
    <row r="28" spans="1:8" x14ac:dyDescent="0.5">
      <c r="A28" s="1">
        <v>44370</v>
      </c>
      <c r="B28" s="2">
        <v>662</v>
      </c>
      <c r="C28" s="11">
        <v>44370</v>
      </c>
      <c r="D28" s="1">
        <v>44370</v>
      </c>
      <c r="E28" s="2">
        <f t="shared" si="1"/>
        <v>201.91</v>
      </c>
      <c r="F28" s="2">
        <f t="shared" si="4"/>
        <v>460.09000000000003</v>
      </c>
    </row>
    <row r="29" spans="1:8" x14ac:dyDescent="0.5">
      <c r="A29" s="1">
        <v>44377</v>
      </c>
      <c r="B29" s="2">
        <v>662</v>
      </c>
      <c r="C29" s="11">
        <v>44377</v>
      </c>
      <c r="D29" s="1">
        <v>44377</v>
      </c>
      <c r="E29" s="2">
        <f t="shared" si="1"/>
        <v>201.91</v>
      </c>
      <c r="F29" s="2">
        <f t="shared" si="4"/>
        <v>460.09000000000003</v>
      </c>
    </row>
    <row r="30" spans="1:8" x14ac:dyDescent="0.5">
      <c r="A30" s="1">
        <v>44385</v>
      </c>
      <c r="B30" s="2">
        <v>662</v>
      </c>
      <c r="C30" s="11">
        <v>44385</v>
      </c>
      <c r="D30" s="1">
        <v>44385</v>
      </c>
      <c r="E30" s="2">
        <f t="shared" si="1"/>
        <v>201.91</v>
      </c>
      <c r="F30" s="2">
        <f t="shared" si="4"/>
        <v>460.09000000000003</v>
      </c>
      <c r="G30" s="4"/>
      <c r="H30" s="4"/>
    </row>
    <row r="31" spans="1:8" x14ac:dyDescent="0.5">
      <c r="A31" s="1">
        <v>44391</v>
      </c>
      <c r="B31" s="2">
        <v>662</v>
      </c>
      <c r="C31" s="11">
        <v>44391</v>
      </c>
      <c r="D31" s="1">
        <v>44391</v>
      </c>
      <c r="E31" s="2">
        <f t="shared" si="1"/>
        <v>201.91</v>
      </c>
      <c r="F31" s="2">
        <f t="shared" si="4"/>
        <v>460.09000000000003</v>
      </c>
    </row>
    <row r="32" spans="1:8" x14ac:dyDescent="0.5">
      <c r="A32" s="1">
        <v>44398</v>
      </c>
      <c r="B32" s="2">
        <v>662</v>
      </c>
      <c r="C32" s="11">
        <v>44398</v>
      </c>
      <c r="D32" s="1">
        <v>44398</v>
      </c>
      <c r="E32" s="2">
        <f t="shared" si="1"/>
        <v>201.91</v>
      </c>
      <c r="F32" s="2">
        <f t="shared" si="4"/>
        <v>460.09000000000003</v>
      </c>
    </row>
    <row r="33" spans="1:8" x14ac:dyDescent="0.5">
      <c r="A33" s="1">
        <v>44405</v>
      </c>
      <c r="B33" s="2">
        <v>662</v>
      </c>
      <c r="C33" s="11">
        <v>44405</v>
      </c>
      <c r="D33" s="1">
        <v>44405</v>
      </c>
      <c r="E33" s="2">
        <f t="shared" si="1"/>
        <v>201.91</v>
      </c>
      <c r="F33" s="2">
        <f t="shared" si="4"/>
        <v>460.09000000000003</v>
      </c>
    </row>
    <row r="34" spans="1:8" x14ac:dyDescent="0.5">
      <c r="A34" s="1">
        <v>44412</v>
      </c>
      <c r="B34" s="2">
        <v>662</v>
      </c>
      <c r="C34" s="11">
        <v>44412</v>
      </c>
      <c r="D34" s="1">
        <v>44412</v>
      </c>
      <c r="E34" s="2">
        <f t="shared" si="1"/>
        <v>201.91</v>
      </c>
      <c r="F34" s="2">
        <f t="shared" si="4"/>
        <v>460.09000000000003</v>
      </c>
    </row>
    <row r="35" spans="1:8" x14ac:dyDescent="0.5">
      <c r="A35" s="1">
        <v>44419</v>
      </c>
      <c r="B35" s="2">
        <v>662</v>
      </c>
      <c r="C35" s="11">
        <v>44419</v>
      </c>
      <c r="D35" s="1">
        <v>44419</v>
      </c>
      <c r="E35" s="2">
        <f t="shared" si="1"/>
        <v>201.91</v>
      </c>
      <c r="F35" s="2">
        <f t="shared" si="4"/>
        <v>460.09000000000003</v>
      </c>
    </row>
    <row r="36" spans="1:8" x14ac:dyDescent="0.5">
      <c r="A36" s="1">
        <v>44426</v>
      </c>
      <c r="B36" s="2">
        <v>662</v>
      </c>
      <c r="C36" s="11">
        <v>44426</v>
      </c>
      <c r="D36" s="1">
        <v>44426</v>
      </c>
      <c r="E36" s="2">
        <f t="shared" si="1"/>
        <v>201.91</v>
      </c>
      <c r="F36" s="2">
        <f t="shared" si="4"/>
        <v>460.09000000000003</v>
      </c>
    </row>
    <row r="37" spans="1:8" x14ac:dyDescent="0.5">
      <c r="A37" s="1">
        <v>44433</v>
      </c>
      <c r="B37" s="2">
        <v>662</v>
      </c>
      <c r="C37" s="11">
        <v>44433</v>
      </c>
      <c r="D37" s="1">
        <v>44433</v>
      </c>
      <c r="E37" s="2">
        <f t="shared" si="1"/>
        <v>201.91</v>
      </c>
      <c r="F37" s="2">
        <f t="shared" si="4"/>
        <v>460.09000000000003</v>
      </c>
    </row>
    <row r="38" spans="1:8" x14ac:dyDescent="0.5">
      <c r="A38" s="1">
        <v>44440</v>
      </c>
      <c r="B38" s="2">
        <v>662</v>
      </c>
      <c r="C38" s="11">
        <v>44440</v>
      </c>
      <c r="D38" s="1">
        <v>44440</v>
      </c>
      <c r="E38" s="2">
        <f t="shared" si="1"/>
        <v>201.91</v>
      </c>
      <c r="F38" s="2">
        <f t="shared" si="4"/>
        <v>460.09000000000003</v>
      </c>
    </row>
    <row r="39" spans="1:8" x14ac:dyDescent="0.5">
      <c r="A39" s="1">
        <v>44448</v>
      </c>
      <c r="B39" s="2">
        <v>662</v>
      </c>
      <c r="C39" s="11">
        <v>44448</v>
      </c>
      <c r="D39" s="1">
        <v>44448</v>
      </c>
      <c r="E39" s="2">
        <f t="shared" si="1"/>
        <v>201.91</v>
      </c>
      <c r="F39" s="2">
        <f t="shared" si="4"/>
        <v>460.09000000000003</v>
      </c>
    </row>
    <row r="40" spans="1:8" x14ac:dyDescent="0.5">
      <c r="A40" s="1"/>
      <c r="B40" s="2"/>
      <c r="C40" s="11"/>
      <c r="D40" s="1"/>
      <c r="E40" s="2">
        <f t="shared" si="1"/>
        <v>0</v>
      </c>
      <c r="F40" s="2">
        <f t="shared" si="4"/>
        <v>0</v>
      </c>
    </row>
    <row r="41" spans="1:8" x14ac:dyDescent="0.5">
      <c r="A41" s="1"/>
      <c r="B41" s="2"/>
      <c r="C41" s="11"/>
      <c r="D41" s="1"/>
      <c r="E41" s="2">
        <f t="shared" si="1"/>
        <v>0</v>
      </c>
      <c r="F41" s="2">
        <f t="shared" si="4"/>
        <v>0</v>
      </c>
    </row>
    <row r="42" spans="1:8" x14ac:dyDescent="0.5">
      <c r="A42" s="1"/>
      <c r="B42" s="2"/>
      <c r="C42" s="11"/>
      <c r="D42" s="1"/>
      <c r="E42" s="2">
        <f t="shared" si="1"/>
        <v>0</v>
      </c>
      <c r="F42" s="2">
        <f t="shared" si="4"/>
        <v>0</v>
      </c>
    </row>
    <row r="43" spans="1:8" x14ac:dyDescent="0.5">
      <c r="A43" s="1"/>
      <c r="B43" s="2"/>
      <c r="C43" s="11"/>
      <c r="D43" s="1"/>
      <c r="E43" s="2">
        <f t="shared" si="1"/>
        <v>0</v>
      </c>
      <c r="F43" s="2">
        <f t="shared" si="4"/>
        <v>0</v>
      </c>
    </row>
    <row r="44" spans="1:8" x14ac:dyDescent="0.5">
      <c r="A44" s="1"/>
      <c r="B44" s="2"/>
      <c r="C44" s="11"/>
      <c r="D44" s="1"/>
      <c r="E44" s="2">
        <f t="shared" si="1"/>
        <v>0</v>
      </c>
      <c r="F44" s="2">
        <f t="shared" si="4"/>
        <v>0</v>
      </c>
    </row>
    <row r="45" spans="1:8" x14ac:dyDescent="0.5">
      <c r="A45" s="1"/>
      <c r="B45" s="2"/>
      <c r="C45" s="11"/>
      <c r="D45" s="1"/>
      <c r="E45" s="2">
        <f t="shared" si="1"/>
        <v>0</v>
      </c>
      <c r="F45" s="2">
        <f t="shared" si="4"/>
        <v>0</v>
      </c>
    </row>
    <row r="46" spans="1:8" x14ac:dyDescent="0.5">
      <c r="A46" s="1"/>
      <c r="B46" s="2"/>
      <c r="C46" s="11"/>
      <c r="D46" s="1"/>
      <c r="E46" s="2">
        <f t="shared" si="1"/>
        <v>0</v>
      </c>
      <c r="F46" s="2">
        <f t="shared" si="4"/>
        <v>0</v>
      </c>
    </row>
    <row r="47" spans="1:8" x14ac:dyDescent="0.5">
      <c r="A47" s="1"/>
      <c r="B47" s="2"/>
      <c r="C47" s="11"/>
      <c r="D47" s="1"/>
      <c r="E47" s="2">
        <f t="shared" si="1"/>
        <v>0</v>
      </c>
      <c r="F47" s="2">
        <f t="shared" si="4"/>
        <v>0</v>
      </c>
      <c r="G47" s="4"/>
      <c r="H47" s="4"/>
    </row>
    <row r="48" spans="1:8" x14ac:dyDescent="0.5">
      <c r="A48" s="1"/>
      <c r="B48" s="2"/>
      <c r="C48" s="11"/>
    </row>
    <row r="49" spans="1:6" s="4" customFormat="1" x14ac:dyDescent="0.5">
      <c r="A49" s="4" t="s">
        <v>9</v>
      </c>
      <c r="B49" s="16">
        <f>SUM(B2:B48)</f>
        <v>24494</v>
      </c>
      <c r="C49" s="16"/>
      <c r="D49" s="16"/>
      <c r="E49" s="16">
        <f>SUM(E2:E48)</f>
        <v>7470.6699999999964</v>
      </c>
      <c r="F49" s="16">
        <f>SUM(F2:F48)</f>
        <v>17023.330000000002</v>
      </c>
    </row>
    <row r="50" spans="1:6" x14ac:dyDescent="0.5">
      <c r="B50" s="2"/>
      <c r="C50" s="2"/>
    </row>
    <row r="51" spans="1:6" x14ac:dyDescent="0.5">
      <c r="B51" s="2"/>
      <c r="C51" s="2"/>
    </row>
    <row r="52" spans="1:6" x14ac:dyDescent="0.5">
      <c r="B52" s="2"/>
      <c r="C52" s="2"/>
    </row>
    <row r="53" spans="1:6" x14ac:dyDescent="0.5">
      <c r="B53" s="2"/>
      <c r="C53" s="2"/>
    </row>
    <row r="54" spans="1:6" x14ac:dyDescent="0.5">
      <c r="B54" s="2"/>
      <c r="C54" s="2"/>
    </row>
    <row r="55" spans="1:6" x14ac:dyDescent="0.5">
      <c r="B55" s="2"/>
      <c r="C55" s="2"/>
    </row>
    <row r="56" spans="1:6" x14ac:dyDescent="0.5">
      <c r="B56" s="2"/>
      <c r="C56" s="2"/>
    </row>
    <row r="57" spans="1:6" x14ac:dyDescent="0.5">
      <c r="B57" s="2"/>
      <c r="C57" s="2"/>
    </row>
    <row r="58" spans="1:6" x14ac:dyDescent="0.5">
      <c r="B58" s="2"/>
      <c r="C58" s="2"/>
    </row>
    <row r="59" spans="1:6" x14ac:dyDescent="0.5">
      <c r="B59" s="2"/>
      <c r="C59" s="2"/>
    </row>
    <row r="60" spans="1:6" x14ac:dyDescent="0.5">
      <c r="B60" s="2"/>
      <c r="C60" s="2"/>
    </row>
    <row r="61" spans="1:6" x14ac:dyDescent="0.5">
      <c r="B61" s="2"/>
      <c r="C61" s="2"/>
    </row>
    <row r="62" spans="1:6" x14ac:dyDescent="0.5">
      <c r="B62" s="2"/>
      <c r="C62" s="2"/>
    </row>
    <row r="63" spans="1:6" x14ac:dyDescent="0.5">
      <c r="B63" s="2"/>
      <c r="C63" s="2"/>
    </row>
    <row r="64" spans="1:6" x14ac:dyDescent="0.5">
      <c r="B64" s="2"/>
      <c r="C64" s="2"/>
    </row>
    <row r="65" spans="2:3" x14ac:dyDescent="0.5">
      <c r="B65" s="2"/>
      <c r="C65" s="2"/>
    </row>
    <row r="66" spans="2:3" x14ac:dyDescent="0.5">
      <c r="B66" s="2"/>
      <c r="C66" s="2"/>
    </row>
    <row r="67" spans="2:3" x14ac:dyDescent="0.5">
      <c r="B67" s="2"/>
      <c r="C67" s="2"/>
    </row>
    <row r="68" spans="2:3" x14ac:dyDescent="0.5">
      <c r="B68" s="2"/>
      <c r="C68" s="2"/>
    </row>
    <row r="69" spans="2:3" x14ac:dyDescent="0.5">
      <c r="B69" s="2"/>
      <c r="C69" s="2"/>
    </row>
    <row r="70" spans="2:3" x14ac:dyDescent="0.5">
      <c r="B70" s="2"/>
      <c r="C70" s="2"/>
    </row>
    <row r="71" spans="2:3" x14ac:dyDescent="0.5">
      <c r="B71" s="2"/>
      <c r="C71" s="2"/>
    </row>
    <row r="72" spans="2:3" x14ac:dyDescent="0.5">
      <c r="B72" s="2"/>
      <c r="C72" s="2"/>
    </row>
    <row r="73" spans="2:3" x14ac:dyDescent="0.5">
      <c r="B73" s="2"/>
      <c r="C73" s="2"/>
    </row>
    <row r="74" spans="2:3" x14ac:dyDescent="0.5">
      <c r="B74" s="2"/>
      <c r="C74" s="2"/>
    </row>
    <row r="75" spans="2:3" x14ac:dyDescent="0.5">
      <c r="B75" s="2"/>
      <c r="C75" s="2"/>
    </row>
    <row r="76" spans="2:3" x14ac:dyDescent="0.5">
      <c r="B76" s="2"/>
      <c r="C76" s="2"/>
    </row>
    <row r="77" spans="2:3" x14ac:dyDescent="0.5">
      <c r="B77" s="2"/>
      <c r="C77" s="2"/>
    </row>
    <row r="78" spans="2:3" x14ac:dyDescent="0.5">
      <c r="B78" s="2"/>
      <c r="C78" s="2"/>
    </row>
    <row r="79" spans="2:3" x14ac:dyDescent="0.5">
      <c r="B79" s="2"/>
      <c r="C79" s="2"/>
    </row>
    <row r="80" spans="2:3" x14ac:dyDescent="0.5">
      <c r="B80" s="2"/>
      <c r="C80" s="2"/>
    </row>
    <row r="81" spans="2:3" x14ac:dyDescent="0.5">
      <c r="B81" s="2"/>
      <c r="C81" s="2"/>
    </row>
    <row r="82" spans="2:3" x14ac:dyDescent="0.5">
      <c r="B82" s="2"/>
      <c r="C82" s="2"/>
    </row>
    <row r="83" spans="2:3" x14ac:dyDescent="0.5">
      <c r="B83" s="2"/>
      <c r="C83" s="2"/>
    </row>
    <row r="84" spans="2:3" x14ac:dyDescent="0.5">
      <c r="B84" s="2"/>
      <c r="C84" s="2"/>
    </row>
    <row r="85" spans="2:3" x14ac:dyDescent="0.5">
      <c r="B85" s="2"/>
      <c r="C85" s="2"/>
    </row>
    <row r="86" spans="2:3" x14ac:dyDescent="0.5">
      <c r="B86" s="2"/>
      <c r="C86" s="2"/>
    </row>
    <row r="87" spans="2:3" x14ac:dyDescent="0.5">
      <c r="B87" s="2"/>
      <c r="C87" s="2"/>
    </row>
    <row r="88" spans="2:3" x14ac:dyDescent="0.5">
      <c r="B88" s="2"/>
      <c r="C88" s="2"/>
    </row>
    <row r="89" spans="2:3" x14ac:dyDescent="0.5">
      <c r="B89" s="2"/>
      <c r="C89" s="2"/>
    </row>
    <row r="90" spans="2:3" x14ac:dyDescent="0.5">
      <c r="B90" s="2"/>
      <c r="C90" s="2"/>
    </row>
    <row r="91" spans="2:3" x14ac:dyDescent="0.5">
      <c r="B91" s="2"/>
      <c r="C91" s="2"/>
    </row>
    <row r="92" spans="2:3" x14ac:dyDescent="0.5">
      <c r="B92" s="2"/>
      <c r="C92" s="2"/>
    </row>
    <row r="93" spans="2:3" x14ac:dyDescent="0.5">
      <c r="B93" s="2"/>
      <c r="C93" s="2"/>
    </row>
    <row r="94" spans="2:3" x14ac:dyDescent="0.5">
      <c r="B94" s="2"/>
      <c r="C94" s="2"/>
    </row>
    <row r="95" spans="2:3" x14ac:dyDescent="0.5">
      <c r="B95" s="2"/>
      <c r="C95" s="2"/>
    </row>
    <row r="96" spans="2:3" x14ac:dyDescent="0.5">
      <c r="B96" s="2"/>
      <c r="C96" s="2"/>
    </row>
    <row r="97" spans="2:3" x14ac:dyDescent="0.5">
      <c r="B97" s="2"/>
      <c r="C97" s="2"/>
    </row>
    <row r="98" spans="2:3" x14ac:dyDescent="0.5">
      <c r="B98" s="2"/>
      <c r="C98" s="2"/>
    </row>
    <row r="99" spans="2:3" x14ac:dyDescent="0.5">
      <c r="B99" s="2"/>
      <c r="C99" s="2"/>
    </row>
    <row r="100" spans="2:3" x14ac:dyDescent="0.5">
      <c r="B100" s="2"/>
      <c r="C100" s="2"/>
    </row>
    <row r="101" spans="2:3" x14ac:dyDescent="0.5">
      <c r="B101" s="2"/>
      <c r="C101" s="2"/>
    </row>
    <row r="102" spans="2:3" x14ac:dyDescent="0.5">
      <c r="B102" s="2"/>
      <c r="C102" s="2"/>
    </row>
    <row r="103" spans="2:3" x14ac:dyDescent="0.5">
      <c r="B103" s="2"/>
      <c r="C103" s="2"/>
    </row>
    <row r="104" spans="2:3" x14ac:dyDescent="0.5">
      <c r="B104" s="2"/>
      <c r="C104" s="2"/>
    </row>
    <row r="105" spans="2:3" x14ac:dyDescent="0.5">
      <c r="B105" s="2"/>
      <c r="C105" s="2"/>
    </row>
    <row r="106" spans="2:3" x14ac:dyDescent="0.5">
      <c r="B106" s="2"/>
      <c r="C106" s="2"/>
    </row>
    <row r="107" spans="2:3" x14ac:dyDescent="0.5">
      <c r="B107" s="2"/>
      <c r="C107" s="2"/>
    </row>
    <row r="108" spans="2:3" x14ac:dyDescent="0.5">
      <c r="B108" s="2"/>
      <c r="C108" s="2"/>
    </row>
    <row r="109" spans="2:3" x14ac:dyDescent="0.5">
      <c r="B109" s="2"/>
      <c r="C109" s="2"/>
    </row>
    <row r="110" spans="2:3" x14ac:dyDescent="0.5">
      <c r="B110" s="2"/>
      <c r="C110" s="2"/>
    </row>
    <row r="111" spans="2:3" x14ac:dyDescent="0.5">
      <c r="B111" s="2"/>
      <c r="C111" s="2"/>
    </row>
    <row r="112" spans="2:3" x14ac:dyDescent="0.5">
      <c r="B112" s="2"/>
      <c r="C112" s="2"/>
    </row>
    <row r="113" spans="2:3" x14ac:dyDescent="0.5">
      <c r="B113" s="2"/>
      <c r="C113" s="2"/>
    </row>
    <row r="114" spans="2:3" x14ac:dyDescent="0.5">
      <c r="B114" s="2"/>
      <c r="C114" s="2"/>
    </row>
    <row r="115" spans="2:3" x14ac:dyDescent="0.5">
      <c r="B115" s="2"/>
      <c r="C115" s="2"/>
    </row>
    <row r="116" spans="2:3" x14ac:dyDescent="0.5">
      <c r="B116" s="2"/>
      <c r="C116" s="2"/>
    </row>
    <row r="117" spans="2:3" x14ac:dyDescent="0.5">
      <c r="B117" s="2"/>
      <c r="C117" s="2"/>
    </row>
    <row r="118" spans="2:3" x14ac:dyDescent="0.5">
      <c r="B118" s="2"/>
      <c r="C118" s="2"/>
    </row>
    <row r="119" spans="2:3" x14ac:dyDescent="0.5">
      <c r="B119" s="2"/>
      <c r="C119" s="2"/>
    </row>
    <row r="120" spans="2:3" x14ac:dyDescent="0.5">
      <c r="B120" s="2"/>
      <c r="C120" s="2"/>
    </row>
    <row r="121" spans="2:3" x14ac:dyDescent="0.5">
      <c r="B121" s="2"/>
      <c r="C121" s="2"/>
    </row>
    <row r="122" spans="2:3" x14ac:dyDescent="0.5">
      <c r="B122" s="2"/>
      <c r="C122" s="2"/>
    </row>
    <row r="123" spans="2:3" x14ac:dyDescent="0.5">
      <c r="B123" s="2"/>
      <c r="C123" s="2"/>
    </row>
    <row r="124" spans="2:3" x14ac:dyDescent="0.5">
      <c r="B124" s="2"/>
      <c r="C124" s="2"/>
    </row>
    <row r="125" spans="2:3" x14ac:dyDescent="0.5">
      <c r="B125" s="2"/>
      <c r="C125" s="2"/>
    </row>
    <row r="126" spans="2:3" x14ac:dyDescent="0.5">
      <c r="B126" s="2"/>
      <c r="C126" s="2"/>
    </row>
    <row r="127" spans="2:3" x14ac:dyDescent="0.5">
      <c r="B127" s="2"/>
      <c r="C127" s="2"/>
    </row>
    <row r="128" spans="2:3" x14ac:dyDescent="0.5">
      <c r="B128" s="2"/>
      <c r="C128" s="2"/>
    </row>
    <row r="129" spans="2:3" x14ac:dyDescent="0.5">
      <c r="B129" s="2"/>
      <c r="C129" s="2"/>
    </row>
    <row r="130" spans="2:3" x14ac:dyDescent="0.5">
      <c r="B130" s="2"/>
      <c r="C130" s="2"/>
    </row>
    <row r="131" spans="2:3" x14ac:dyDescent="0.5">
      <c r="B131" s="2"/>
      <c r="C131" s="2"/>
    </row>
    <row r="132" spans="2:3" x14ac:dyDescent="0.5">
      <c r="B132" s="2"/>
      <c r="C132" s="2"/>
    </row>
    <row r="133" spans="2:3" x14ac:dyDescent="0.5">
      <c r="B133" s="2"/>
      <c r="C133" s="2"/>
    </row>
    <row r="134" spans="2:3" x14ac:dyDescent="0.5">
      <c r="B134" s="2"/>
      <c r="C134" s="2"/>
    </row>
    <row r="135" spans="2:3" x14ac:dyDescent="0.5">
      <c r="B135" s="2"/>
      <c r="C135" s="2"/>
    </row>
    <row r="136" spans="2:3" x14ac:dyDescent="0.5">
      <c r="B136" s="2"/>
      <c r="C136" s="2"/>
    </row>
    <row r="137" spans="2:3" x14ac:dyDescent="0.5">
      <c r="B137" s="2"/>
      <c r="C137" s="2"/>
    </row>
    <row r="138" spans="2:3" x14ac:dyDescent="0.5">
      <c r="B138" s="2"/>
      <c r="C138" s="2"/>
    </row>
    <row r="139" spans="2:3" x14ac:dyDescent="0.5">
      <c r="B139" s="2"/>
      <c r="C139" s="2"/>
    </row>
    <row r="140" spans="2:3" x14ac:dyDescent="0.5">
      <c r="B140" s="2"/>
      <c r="C140" s="2"/>
    </row>
    <row r="141" spans="2:3" x14ac:dyDescent="0.5">
      <c r="B141" s="2"/>
      <c r="C141" s="2"/>
    </row>
    <row r="142" spans="2:3" x14ac:dyDescent="0.5">
      <c r="B142" s="2"/>
      <c r="C142" s="2"/>
    </row>
    <row r="143" spans="2:3" x14ac:dyDescent="0.5">
      <c r="B143" s="2"/>
      <c r="C143" s="2"/>
    </row>
    <row r="144" spans="2:3" x14ac:dyDescent="0.5">
      <c r="B144" s="2"/>
      <c r="C144" s="2"/>
    </row>
    <row r="145" spans="2:3" x14ac:dyDescent="0.5">
      <c r="B145" s="2"/>
      <c r="C145" s="2"/>
    </row>
    <row r="146" spans="2:3" x14ac:dyDescent="0.5">
      <c r="B146" s="2"/>
      <c r="C146" s="2"/>
    </row>
    <row r="147" spans="2:3" x14ac:dyDescent="0.5">
      <c r="B147" s="2"/>
      <c r="C147" s="2"/>
    </row>
    <row r="148" spans="2:3" x14ac:dyDescent="0.5">
      <c r="B148" s="2"/>
      <c r="C148" s="2"/>
    </row>
    <row r="149" spans="2:3" x14ac:dyDescent="0.5">
      <c r="B149" s="2"/>
      <c r="C149" s="2"/>
    </row>
    <row r="150" spans="2:3" x14ac:dyDescent="0.5">
      <c r="B150" s="2"/>
      <c r="C150" s="2"/>
    </row>
    <row r="151" spans="2:3" x14ac:dyDescent="0.5">
      <c r="B151" s="2"/>
      <c r="C151" s="2"/>
    </row>
    <row r="152" spans="2:3" x14ac:dyDescent="0.5">
      <c r="B152" s="2"/>
      <c r="C152" s="2"/>
    </row>
    <row r="153" spans="2:3" x14ac:dyDescent="0.5">
      <c r="B153" s="2"/>
      <c r="C153" s="2"/>
    </row>
    <row r="154" spans="2:3" x14ac:dyDescent="0.5">
      <c r="B154" s="2"/>
      <c r="C154" s="2"/>
    </row>
    <row r="155" spans="2:3" x14ac:dyDescent="0.5">
      <c r="B155" s="2"/>
      <c r="C155" s="2"/>
    </row>
    <row r="156" spans="2:3" x14ac:dyDescent="0.5">
      <c r="B156" s="2"/>
      <c r="C156" s="2"/>
    </row>
    <row r="157" spans="2:3" x14ac:dyDescent="0.5">
      <c r="B157" s="2"/>
      <c r="C157" s="2"/>
    </row>
    <row r="158" spans="2:3" x14ac:dyDescent="0.5">
      <c r="B158" s="2"/>
      <c r="C158" s="2"/>
    </row>
    <row r="159" spans="2:3" x14ac:dyDescent="0.5">
      <c r="B159" s="2"/>
      <c r="C159" s="2"/>
    </row>
    <row r="160" spans="2:3" x14ac:dyDescent="0.5">
      <c r="B160" s="2"/>
      <c r="C160" s="2"/>
    </row>
    <row r="161" spans="2:3" x14ac:dyDescent="0.5">
      <c r="B161" s="2"/>
      <c r="C161" s="2"/>
    </row>
    <row r="162" spans="2:3" x14ac:dyDescent="0.5">
      <c r="B162" s="2"/>
      <c r="C162" s="2"/>
    </row>
    <row r="163" spans="2:3" x14ac:dyDescent="0.5">
      <c r="B163" s="2"/>
      <c r="C163" s="2"/>
    </row>
    <row r="164" spans="2:3" x14ac:dyDescent="0.5">
      <c r="B164" s="2"/>
      <c r="C164" s="2"/>
    </row>
    <row r="165" spans="2:3" x14ac:dyDescent="0.5">
      <c r="B165" s="2"/>
      <c r="C165" s="2"/>
    </row>
    <row r="166" spans="2:3" x14ac:dyDescent="0.5">
      <c r="B166" s="2"/>
      <c r="C166" s="2"/>
    </row>
    <row r="167" spans="2:3" x14ac:dyDescent="0.5">
      <c r="B167" s="2"/>
      <c r="C167" s="2"/>
    </row>
    <row r="168" spans="2:3" x14ac:dyDescent="0.5">
      <c r="B168" s="2"/>
      <c r="C168" s="2"/>
    </row>
    <row r="169" spans="2:3" x14ac:dyDescent="0.5">
      <c r="B169" s="2"/>
      <c r="C169" s="2"/>
    </row>
    <row r="170" spans="2:3" x14ac:dyDescent="0.5">
      <c r="B170" s="2"/>
      <c r="C170" s="2"/>
    </row>
    <row r="171" spans="2:3" x14ac:dyDescent="0.5">
      <c r="B171" s="2"/>
      <c r="C171" s="2"/>
    </row>
    <row r="172" spans="2:3" x14ac:dyDescent="0.5">
      <c r="B172" s="2"/>
      <c r="C172" s="2"/>
    </row>
    <row r="173" spans="2:3" x14ac:dyDescent="0.5">
      <c r="B173" s="2"/>
      <c r="C173" s="2"/>
    </row>
    <row r="174" spans="2:3" x14ac:dyDescent="0.5">
      <c r="B174" s="2"/>
      <c r="C174" s="2"/>
    </row>
    <row r="175" spans="2:3" x14ac:dyDescent="0.5">
      <c r="B175" s="2"/>
      <c r="C175" s="2"/>
    </row>
    <row r="176" spans="2:3" x14ac:dyDescent="0.5">
      <c r="B176" s="2"/>
      <c r="C176" s="2"/>
    </row>
    <row r="177" spans="2:3" x14ac:dyDescent="0.5">
      <c r="B177" s="2"/>
      <c r="C177" s="2"/>
    </row>
    <row r="178" spans="2:3" x14ac:dyDescent="0.5">
      <c r="B178" s="2"/>
      <c r="C178" s="2"/>
    </row>
    <row r="179" spans="2:3" x14ac:dyDescent="0.5">
      <c r="B179" s="2"/>
      <c r="C179" s="2"/>
    </row>
    <row r="180" spans="2:3" x14ac:dyDescent="0.5">
      <c r="B180" s="2"/>
      <c r="C180" s="2"/>
    </row>
    <row r="181" spans="2:3" x14ac:dyDescent="0.5">
      <c r="B181" s="2"/>
      <c r="C181" s="2"/>
    </row>
    <row r="182" spans="2:3" x14ac:dyDescent="0.5">
      <c r="B182" s="2"/>
      <c r="C182" s="2"/>
    </row>
    <row r="183" spans="2:3" x14ac:dyDescent="0.5">
      <c r="B183" s="2"/>
      <c r="C183" s="2"/>
    </row>
    <row r="184" spans="2:3" x14ac:dyDescent="0.5">
      <c r="B184" s="2"/>
      <c r="C184" s="2"/>
    </row>
    <row r="185" spans="2:3" x14ac:dyDescent="0.5">
      <c r="B185" s="2"/>
      <c r="C185" s="2"/>
    </row>
    <row r="186" spans="2:3" x14ac:dyDescent="0.5">
      <c r="B186" s="2"/>
      <c r="C186" s="2"/>
    </row>
    <row r="187" spans="2:3" x14ac:dyDescent="0.5">
      <c r="B187" s="2"/>
      <c r="C187" s="2"/>
    </row>
    <row r="188" spans="2:3" x14ac:dyDescent="0.5">
      <c r="B188" s="2"/>
      <c r="C188" s="2"/>
    </row>
    <row r="189" spans="2:3" x14ac:dyDescent="0.5">
      <c r="B189" s="2"/>
      <c r="C189" s="2"/>
    </row>
    <row r="190" spans="2:3" x14ac:dyDescent="0.5">
      <c r="B190" s="2"/>
      <c r="C190" s="2"/>
    </row>
    <row r="191" spans="2:3" x14ac:dyDescent="0.5">
      <c r="B191" s="2"/>
      <c r="C191" s="2"/>
    </row>
    <row r="192" spans="2:3" x14ac:dyDescent="0.5">
      <c r="B192" s="2"/>
      <c r="C192" s="2"/>
    </row>
    <row r="193" spans="2:3" x14ac:dyDescent="0.5">
      <c r="B193" s="2"/>
      <c r="C193" s="2"/>
    </row>
    <row r="194" spans="2:3" x14ac:dyDescent="0.5">
      <c r="B194" s="2"/>
      <c r="C194" s="2"/>
    </row>
    <row r="195" spans="2:3" x14ac:dyDescent="0.5">
      <c r="B195" s="2"/>
      <c r="C195" s="2"/>
    </row>
    <row r="196" spans="2:3" x14ac:dyDescent="0.5">
      <c r="B196" s="2"/>
      <c r="C196" s="2"/>
    </row>
    <row r="197" spans="2:3" x14ac:dyDescent="0.5">
      <c r="B197" s="2"/>
      <c r="C197" s="2"/>
    </row>
    <row r="198" spans="2:3" x14ac:dyDescent="0.5">
      <c r="B198" s="2"/>
      <c r="C198" s="2"/>
    </row>
    <row r="199" spans="2:3" x14ac:dyDescent="0.5">
      <c r="B199" s="2"/>
      <c r="C199" s="2"/>
    </row>
    <row r="200" spans="2:3" x14ac:dyDescent="0.5">
      <c r="B200" s="2"/>
      <c r="C200" s="2"/>
    </row>
    <row r="201" spans="2:3" x14ac:dyDescent="0.5">
      <c r="B201" s="2"/>
      <c r="C201" s="2"/>
    </row>
    <row r="202" spans="2:3" x14ac:dyDescent="0.5">
      <c r="B202" s="2"/>
      <c r="C202" s="2"/>
    </row>
    <row r="203" spans="2:3" x14ac:dyDescent="0.5">
      <c r="B203" s="2"/>
      <c r="C203" s="2"/>
    </row>
    <row r="204" spans="2:3" x14ac:dyDescent="0.5">
      <c r="B204" s="2"/>
      <c r="C204" s="2"/>
    </row>
    <row r="205" spans="2:3" x14ac:dyDescent="0.5">
      <c r="B205" s="2"/>
      <c r="C205" s="2"/>
    </row>
    <row r="206" spans="2:3" x14ac:dyDescent="0.5">
      <c r="B206" s="2"/>
      <c r="C206" s="2"/>
    </row>
    <row r="207" spans="2:3" x14ac:dyDescent="0.5">
      <c r="B207" s="2"/>
      <c r="C207" s="2"/>
    </row>
    <row r="208" spans="2:3" x14ac:dyDescent="0.5">
      <c r="B208" s="2"/>
      <c r="C208" s="2"/>
    </row>
    <row r="209" spans="2:3" x14ac:dyDescent="0.5">
      <c r="B209" s="2"/>
      <c r="C209" s="2"/>
    </row>
    <row r="210" spans="2:3" x14ac:dyDescent="0.5">
      <c r="B210" s="2"/>
      <c r="C210" s="2"/>
    </row>
    <row r="211" spans="2:3" x14ac:dyDescent="0.5">
      <c r="B211" s="2"/>
      <c r="C211" s="2"/>
    </row>
    <row r="212" spans="2:3" x14ac:dyDescent="0.5">
      <c r="B212" s="2"/>
      <c r="C212" s="2"/>
    </row>
    <row r="213" spans="2:3" x14ac:dyDescent="0.5">
      <c r="B213" s="2"/>
      <c r="C213" s="2"/>
    </row>
    <row r="214" spans="2:3" x14ac:dyDescent="0.5">
      <c r="B214" s="2"/>
      <c r="C214" s="2"/>
    </row>
    <row r="215" spans="2:3" x14ac:dyDescent="0.5">
      <c r="B215" s="2"/>
      <c r="C215" s="2"/>
    </row>
    <row r="216" spans="2:3" x14ac:dyDescent="0.5">
      <c r="B216" s="2"/>
      <c r="C216" s="2"/>
    </row>
    <row r="217" spans="2:3" x14ac:dyDescent="0.5">
      <c r="B217" s="2"/>
      <c r="C217" s="2"/>
    </row>
    <row r="218" spans="2:3" x14ac:dyDescent="0.5">
      <c r="B218" s="2"/>
      <c r="C218" s="2"/>
    </row>
    <row r="219" spans="2:3" x14ac:dyDescent="0.5">
      <c r="B219" s="2"/>
      <c r="C219" s="2"/>
    </row>
    <row r="220" spans="2:3" x14ac:dyDescent="0.5">
      <c r="B220" s="2"/>
      <c r="C220" s="2"/>
    </row>
    <row r="221" spans="2:3" x14ac:dyDescent="0.5">
      <c r="B221" s="2"/>
      <c r="C221" s="2"/>
    </row>
    <row r="222" spans="2:3" x14ac:dyDescent="0.5">
      <c r="B222" s="2"/>
      <c r="C222" s="2"/>
    </row>
    <row r="223" spans="2:3" x14ac:dyDescent="0.5">
      <c r="B223" s="2"/>
      <c r="C223" s="2"/>
    </row>
    <row r="224" spans="2:3" x14ac:dyDescent="0.5">
      <c r="B224" s="2"/>
      <c r="C224" s="2"/>
    </row>
    <row r="225" spans="2:3" x14ac:dyDescent="0.5">
      <c r="B225" s="2"/>
      <c r="C225" s="2"/>
    </row>
    <row r="226" spans="2:3" x14ac:dyDescent="0.5">
      <c r="B226" s="2"/>
      <c r="C226" s="2"/>
    </row>
    <row r="227" spans="2:3" x14ac:dyDescent="0.5">
      <c r="B227" s="2"/>
      <c r="C227" s="2"/>
    </row>
    <row r="228" spans="2:3" x14ac:dyDescent="0.5">
      <c r="B228" s="2"/>
      <c r="C228" s="2"/>
    </row>
    <row r="229" spans="2:3" x14ac:dyDescent="0.5">
      <c r="B229" s="2"/>
      <c r="C229" s="2"/>
    </row>
    <row r="230" spans="2:3" x14ac:dyDescent="0.5">
      <c r="B230" s="2"/>
      <c r="C230" s="2"/>
    </row>
    <row r="231" spans="2:3" x14ac:dyDescent="0.5">
      <c r="B231" s="2"/>
      <c r="C231" s="2"/>
    </row>
    <row r="232" spans="2:3" x14ac:dyDescent="0.5">
      <c r="B232" s="2"/>
      <c r="C232" s="2"/>
    </row>
    <row r="233" spans="2:3" x14ac:dyDescent="0.5">
      <c r="B233" s="2"/>
      <c r="C233" s="2"/>
    </row>
    <row r="234" spans="2:3" x14ac:dyDescent="0.5">
      <c r="B234" s="2"/>
      <c r="C234" s="2"/>
    </row>
    <row r="235" spans="2:3" x14ac:dyDescent="0.5">
      <c r="B235" s="2"/>
      <c r="C235" s="2"/>
    </row>
    <row r="236" spans="2:3" x14ac:dyDescent="0.5">
      <c r="B236" s="2"/>
      <c r="C236" s="2"/>
    </row>
    <row r="237" spans="2:3" x14ac:dyDescent="0.5">
      <c r="B237" s="2"/>
      <c r="C237" s="2"/>
    </row>
    <row r="238" spans="2:3" x14ac:dyDescent="0.5">
      <c r="B238" s="2"/>
      <c r="C238" s="2"/>
    </row>
    <row r="239" spans="2:3" x14ac:dyDescent="0.5">
      <c r="B239" s="2"/>
      <c r="C239" s="2"/>
    </row>
    <row r="240" spans="2:3" x14ac:dyDescent="0.5">
      <c r="B240" s="2"/>
      <c r="C240" s="2"/>
    </row>
    <row r="241" spans="2:3" x14ac:dyDescent="0.5">
      <c r="B241" s="2"/>
      <c r="C241" s="2"/>
    </row>
    <row r="242" spans="2:3" x14ac:dyDescent="0.5">
      <c r="B242" s="2"/>
      <c r="C242" s="2"/>
    </row>
    <row r="243" spans="2:3" x14ac:dyDescent="0.5">
      <c r="B243" s="2"/>
      <c r="C243" s="2"/>
    </row>
    <row r="244" spans="2:3" x14ac:dyDescent="0.5">
      <c r="B244" s="2"/>
      <c r="C244" s="2"/>
    </row>
    <row r="245" spans="2:3" x14ac:dyDescent="0.5">
      <c r="B245" s="2"/>
      <c r="C245" s="2"/>
    </row>
    <row r="246" spans="2:3" x14ac:dyDescent="0.5">
      <c r="B246" s="2"/>
      <c r="C246" s="2"/>
    </row>
    <row r="247" spans="2:3" x14ac:dyDescent="0.5">
      <c r="B247" s="2"/>
      <c r="C247" s="2"/>
    </row>
    <row r="248" spans="2:3" x14ac:dyDescent="0.5">
      <c r="B248" s="2"/>
      <c r="C248" s="2"/>
    </row>
    <row r="249" spans="2:3" x14ac:dyDescent="0.5">
      <c r="B249" s="2"/>
      <c r="C249" s="2"/>
    </row>
    <row r="250" spans="2:3" x14ac:dyDescent="0.5">
      <c r="B250" s="2"/>
      <c r="C250" s="2"/>
    </row>
    <row r="251" spans="2:3" x14ac:dyDescent="0.5">
      <c r="B251" s="2"/>
      <c r="C251" s="2"/>
    </row>
    <row r="252" spans="2:3" x14ac:dyDescent="0.5">
      <c r="B252" s="2"/>
      <c r="C252" s="2"/>
    </row>
    <row r="253" spans="2:3" x14ac:dyDescent="0.5">
      <c r="B253" s="2"/>
      <c r="C253" s="2"/>
    </row>
    <row r="254" spans="2:3" x14ac:dyDescent="0.5">
      <c r="B254" s="2"/>
      <c r="C254" s="2"/>
    </row>
    <row r="255" spans="2:3" x14ac:dyDescent="0.5">
      <c r="B255" s="2"/>
      <c r="C255" s="2"/>
    </row>
    <row r="256" spans="2:3" x14ac:dyDescent="0.5">
      <c r="B256" s="2"/>
      <c r="C256" s="2"/>
    </row>
    <row r="257" spans="2:3" x14ac:dyDescent="0.5">
      <c r="B257" s="2"/>
      <c r="C257" s="2"/>
    </row>
    <row r="258" spans="2:3" x14ac:dyDescent="0.5">
      <c r="B258" s="2"/>
      <c r="C258" s="2"/>
    </row>
    <row r="259" spans="2:3" x14ac:dyDescent="0.5">
      <c r="B259" s="2"/>
      <c r="C259" s="2"/>
    </row>
    <row r="260" spans="2:3" x14ac:dyDescent="0.5">
      <c r="B260" s="2"/>
      <c r="C260" s="2"/>
    </row>
    <row r="261" spans="2:3" x14ac:dyDescent="0.5">
      <c r="B261" s="2"/>
      <c r="C261" s="2"/>
    </row>
    <row r="262" spans="2:3" x14ac:dyDescent="0.5">
      <c r="B262" s="2"/>
      <c r="C262" s="2"/>
    </row>
    <row r="263" spans="2:3" x14ac:dyDescent="0.5">
      <c r="B263" s="2"/>
      <c r="C263" s="2"/>
    </row>
    <row r="264" spans="2:3" x14ac:dyDescent="0.5">
      <c r="B264" s="2"/>
      <c r="C264" s="2"/>
    </row>
    <row r="265" spans="2:3" x14ac:dyDescent="0.5">
      <c r="B265" s="2"/>
      <c r="C265" s="2"/>
    </row>
    <row r="266" spans="2:3" x14ac:dyDescent="0.5">
      <c r="B266" s="2"/>
      <c r="C266" s="2"/>
    </row>
    <row r="267" spans="2:3" x14ac:dyDescent="0.5">
      <c r="B267" s="2"/>
      <c r="C267" s="2"/>
    </row>
    <row r="268" spans="2:3" x14ac:dyDescent="0.5">
      <c r="B268" s="2"/>
      <c r="C268" s="2"/>
    </row>
    <row r="269" spans="2:3" x14ac:dyDescent="0.5">
      <c r="B269" s="2"/>
      <c r="C269" s="2"/>
    </row>
    <row r="270" spans="2:3" x14ac:dyDescent="0.5">
      <c r="B270" s="2"/>
      <c r="C270" s="2"/>
    </row>
    <row r="271" spans="2:3" x14ac:dyDescent="0.5">
      <c r="B271" s="2"/>
      <c r="C271" s="2"/>
    </row>
    <row r="272" spans="2:3" x14ac:dyDescent="0.5">
      <c r="B272" s="2"/>
      <c r="C272" s="2"/>
    </row>
    <row r="273" spans="2:3" x14ac:dyDescent="0.5">
      <c r="B273" s="2"/>
      <c r="C273" s="2"/>
    </row>
    <row r="274" spans="2:3" x14ac:dyDescent="0.5">
      <c r="B274" s="2"/>
      <c r="C274" s="2"/>
    </row>
    <row r="275" spans="2:3" x14ac:dyDescent="0.5">
      <c r="B275" s="2"/>
      <c r="C275" s="2"/>
    </row>
    <row r="276" spans="2:3" x14ac:dyDescent="0.5">
      <c r="B276" s="2"/>
      <c r="C276" s="2"/>
    </row>
    <row r="277" spans="2:3" x14ac:dyDescent="0.5">
      <c r="B277" s="2"/>
      <c r="C277" s="2"/>
    </row>
    <row r="278" spans="2:3" x14ac:dyDescent="0.5">
      <c r="B278" s="2"/>
      <c r="C278" s="2"/>
    </row>
    <row r="279" spans="2:3" x14ac:dyDescent="0.5">
      <c r="B279" s="2"/>
      <c r="C279" s="2"/>
    </row>
    <row r="280" spans="2:3" x14ac:dyDescent="0.5">
      <c r="B280" s="2"/>
      <c r="C280" s="2"/>
    </row>
    <row r="281" spans="2:3" x14ac:dyDescent="0.5">
      <c r="B281" s="2"/>
      <c r="C281" s="2"/>
    </row>
    <row r="282" spans="2:3" x14ac:dyDescent="0.5">
      <c r="B282" s="2"/>
      <c r="C282" s="2"/>
    </row>
    <row r="283" spans="2:3" x14ac:dyDescent="0.5">
      <c r="B283" s="2"/>
      <c r="C283" s="2"/>
    </row>
    <row r="284" spans="2:3" x14ac:dyDescent="0.5">
      <c r="B284" s="2"/>
      <c r="C284" s="2"/>
    </row>
    <row r="285" spans="2:3" x14ac:dyDescent="0.5">
      <c r="B285" s="2"/>
      <c r="C285" s="2"/>
    </row>
    <row r="286" spans="2:3" x14ac:dyDescent="0.5">
      <c r="B286" s="2"/>
      <c r="C286" s="2"/>
    </row>
    <row r="287" spans="2:3" x14ac:dyDescent="0.5">
      <c r="B287" s="2"/>
      <c r="C287" s="2"/>
    </row>
    <row r="288" spans="2:3" x14ac:dyDescent="0.5">
      <c r="B288" s="2"/>
      <c r="C288" s="2"/>
    </row>
    <row r="289" spans="2:3" x14ac:dyDescent="0.5">
      <c r="B289" s="2"/>
      <c r="C289" s="2"/>
    </row>
    <row r="290" spans="2:3" x14ac:dyDescent="0.5">
      <c r="B290" s="2"/>
      <c r="C290" s="2"/>
    </row>
    <row r="291" spans="2:3" x14ac:dyDescent="0.5">
      <c r="B291" s="2"/>
      <c r="C291" s="2"/>
    </row>
    <row r="292" spans="2:3" x14ac:dyDescent="0.5">
      <c r="B292" s="2"/>
      <c r="C292" s="2"/>
    </row>
    <row r="293" spans="2:3" x14ac:dyDescent="0.5">
      <c r="B293" s="2"/>
      <c r="C293" s="2"/>
    </row>
    <row r="294" spans="2:3" x14ac:dyDescent="0.5">
      <c r="B294" s="2"/>
      <c r="C294" s="2"/>
    </row>
    <row r="295" spans="2:3" x14ac:dyDescent="0.5">
      <c r="B295" s="2"/>
      <c r="C295" s="2"/>
    </row>
    <row r="296" spans="2:3" x14ac:dyDescent="0.5">
      <c r="B296" s="2"/>
      <c r="C296" s="2"/>
    </row>
    <row r="297" spans="2:3" x14ac:dyDescent="0.5">
      <c r="B297" s="2"/>
      <c r="C297" s="2"/>
    </row>
    <row r="298" spans="2:3" x14ac:dyDescent="0.5">
      <c r="B298" s="2"/>
      <c r="C298" s="2"/>
    </row>
    <row r="299" spans="2:3" x14ac:dyDescent="0.5">
      <c r="B299" s="2"/>
      <c r="C299" s="2"/>
    </row>
    <row r="300" spans="2:3" x14ac:dyDescent="0.5">
      <c r="B300" s="2"/>
      <c r="C300" s="2"/>
    </row>
    <row r="301" spans="2:3" x14ac:dyDescent="0.5">
      <c r="B301" s="2"/>
      <c r="C301" s="2"/>
    </row>
    <row r="302" spans="2:3" x14ac:dyDescent="0.5">
      <c r="B302" s="2"/>
      <c r="C302" s="2"/>
    </row>
    <row r="303" spans="2:3" x14ac:dyDescent="0.5">
      <c r="B303" s="2"/>
      <c r="C303" s="2"/>
    </row>
    <row r="304" spans="2:3" x14ac:dyDescent="0.5">
      <c r="B304" s="2"/>
      <c r="C304" s="2"/>
    </row>
    <row r="305" spans="2:3" x14ac:dyDescent="0.5">
      <c r="B305" s="2"/>
      <c r="C305" s="2"/>
    </row>
    <row r="306" spans="2:3" x14ac:dyDescent="0.5">
      <c r="B306" s="2"/>
      <c r="C306" s="2"/>
    </row>
    <row r="307" spans="2:3" x14ac:dyDescent="0.5">
      <c r="B307" s="2"/>
      <c r="C307" s="2"/>
    </row>
    <row r="308" spans="2:3" x14ac:dyDescent="0.5">
      <c r="B308" s="2"/>
      <c r="C308" s="2"/>
    </row>
    <row r="309" spans="2:3" x14ac:dyDescent="0.5">
      <c r="B309" s="2"/>
      <c r="C309" s="2"/>
    </row>
    <row r="310" spans="2:3" x14ac:dyDescent="0.5">
      <c r="B310" s="2"/>
      <c r="C310" s="2"/>
    </row>
    <row r="311" spans="2:3" x14ac:dyDescent="0.5">
      <c r="B311" s="2"/>
      <c r="C311" s="2"/>
    </row>
    <row r="312" spans="2:3" x14ac:dyDescent="0.5">
      <c r="B312" s="2"/>
      <c r="C312" s="2"/>
    </row>
    <row r="313" spans="2:3" x14ac:dyDescent="0.5">
      <c r="B313" s="2"/>
      <c r="C313" s="2"/>
    </row>
    <row r="314" spans="2:3" x14ac:dyDescent="0.5">
      <c r="B314" s="2"/>
      <c r="C314" s="2"/>
    </row>
    <row r="315" spans="2:3" x14ac:dyDescent="0.5">
      <c r="B315" s="2"/>
      <c r="C315" s="2"/>
    </row>
    <row r="316" spans="2:3" x14ac:dyDescent="0.5">
      <c r="B316" s="2"/>
      <c r="C316" s="2"/>
    </row>
    <row r="317" spans="2:3" x14ac:dyDescent="0.5">
      <c r="B317" s="2"/>
      <c r="C317" s="2"/>
    </row>
    <row r="318" spans="2:3" x14ac:dyDescent="0.5">
      <c r="B318" s="2"/>
      <c r="C318" s="2"/>
    </row>
    <row r="319" spans="2:3" x14ac:dyDescent="0.5">
      <c r="B319" s="2"/>
      <c r="C319" s="2"/>
    </row>
    <row r="320" spans="2:3" x14ac:dyDescent="0.5">
      <c r="B320" s="2"/>
      <c r="C320" s="2"/>
    </row>
    <row r="321" spans="2:3" x14ac:dyDescent="0.5">
      <c r="B321" s="2"/>
      <c r="C321" s="2"/>
    </row>
    <row r="322" spans="2:3" x14ac:dyDescent="0.5">
      <c r="B322" s="2"/>
      <c r="C322" s="2"/>
    </row>
    <row r="323" spans="2:3" x14ac:dyDescent="0.5">
      <c r="B323" s="2"/>
      <c r="C323" s="2"/>
    </row>
    <row r="324" spans="2:3" x14ac:dyDescent="0.5">
      <c r="B324" s="2"/>
      <c r="C324" s="2"/>
    </row>
    <row r="325" spans="2:3" x14ac:dyDescent="0.5">
      <c r="B325" s="2"/>
      <c r="C325" s="2"/>
    </row>
    <row r="326" spans="2:3" x14ac:dyDescent="0.5">
      <c r="B326" s="2"/>
      <c r="C326" s="2"/>
    </row>
    <row r="327" spans="2:3" x14ac:dyDescent="0.5">
      <c r="B327" s="2"/>
      <c r="C327" s="2"/>
    </row>
    <row r="328" spans="2:3" x14ac:dyDescent="0.5">
      <c r="B328" s="2"/>
      <c r="C328" s="2"/>
    </row>
    <row r="329" spans="2:3" x14ac:dyDescent="0.5">
      <c r="B329" s="2"/>
      <c r="C329" s="2"/>
    </row>
    <row r="330" spans="2:3" x14ac:dyDescent="0.5">
      <c r="B330" s="2"/>
      <c r="C330" s="2"/>
    </row>
    <row r="331" spans="2:3" x14ac:dyDescent="0.5">
      <c r="B331" s="2"/>
      <c r="C331" s="2"/>
    </row>
    <row r="332" spans="2:3" x14ac:dyDescent="0.5">
      <c r="B332" s="2"/>
      <c r="C332" s="2"/>
    </row>
    <row r="333" spans="2:3" x14ac:dyDescent="0.5">
      <c r="B333" s="2"/>
      <c r="C333" s="2"/>
    </row>
    <row r="334" spans="2:3" x14ac:dyDescent="0.5">
      <c r="B334" s="2"/>
      <c r="C334" s="2"/>
    </row>
    <row r="335" spans="2:3" x14ac:dyDescent="0.5">
      <c r="B335" s="2"/>
      <c r="C335" s="2"/>
    </row>
    <row r="336" spans="2:3" x14ac:dyDescent="0.5">
      <c r="B336" s="2"/>
      <c r="C336" s="2"/>
    </row>
    <row r="337" spans="2:3" x14ac:dyDescent="0.5">
      <c r="B337" s="2"/>
      <c r="C337" s="2"/>
    </row>
    <row r="338" spans="2:3" x14ac:dyDescent="0.5">
      <c r="B338" s="2"/>
      <c r="C338" s="2"/>
    </row>
    <row r="339" spans="2:3" x14ac:dyDescent="0.5">
      <c r="B339" s="2"/>
      <c r="C339" s="2"/>
    </row>
    <row r="340" spans="2:3" x14ac:dyDescent="0.5">
      <c r="B340" s="2"/>
      <c r="C340" s="2"/>
    </row>
    <row r="341" spans="2:3" x14ac:dyDescent="0.5">
      <c r="B341" s="2"/>
      <c r="C341" s="2"/>
    </row>
    <row r="342" spans="2:3" x14ac:dyDescent="0.5">
      <c r="B342" s="2"/>
      <c r="C342" s="2"/>
    </row>
    <row r="343" spans="2:3" x14ac:dyDescent="0.5">
      <c r="B343" s="2"/>
      <c r="C343" s="2"/>
    </row>
    <row r="344" spans="2:3" x14ac:dyDescent="0.5">
      <c r="B344" s="2"/>
      <c r="C344" s="2"/>
    </row>
    <row r="345" spans="2:3" x14ac:dyDescent="0.5">
      <c r="B345" s="2"/>
      <c r="C345" s="2"/>
    </row>
    <row r="346" spans="2:3" x14ac:dyDescent="0.5">
      <c r="B346" s="2"/>
      <c r="C346" s="2"/>
    </row>
    <row r="347" spans="2:3" x14ac:dyDescent="0.5">
      <c r="B347" s="2"/>
      <c r="C347" s="2"/>
    </row>
    <row r="348" spans="2:3" x14ac:dyDescent="0.5">
      <c r="B348" s="2"/>
      <c r="C348" s="2"/>
    </row>
    <row r="349" spans="2:3" x14ac:dyDescent="0.5">
      <c r="B349" s="2"/>
      <c r="C349" s="2"/>
    </row>
    <row r="350" spans="2:3" x14ac:dyDescent="0.5">
      <c r="B350" s="2"/>
      <c r="C350" s="2"/>
    </row>
    <row r="351" spans="2:3" x14ac:dyDescent="0.5">
      <c r="B351" s="2"/>
      <c r="C351" s="2"/>
    </row>
    <row r="352" spans="2:3" x14ac:dyDescent="0.5">
      <c r="B352" s="2"/>
      <c r="C352" s="2"/>
    </row>
    <row r="353" spans="2:3" x14ac:dyDescent="0.5">
      <c r="B353" s="2"/>
      <c r="C353" s="2"/>
    </row>
    <row r="354" spans="2:3" x14ac:dyDescent="0.5">
      <c r="B354" s="2"/>
      <c r="C354" s="2"/>
    </row>
  </sheetData>
  <pageMargins left="0.7" right="0.7" top="0.75" bottom="0.75" header="0.3" footer="0.3"/>
  <pageSetup scale="69" orientation="portrait" r:id="rId1"/>
  <headerFooter>
    <oddHeader>&amp;CPUA</oddHeader>
    <oddFooter>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8BA19-58B8-4D5A-84F1-3BFFF2F72C98}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35D3B-BA05-427C-A49D-D888A74B36AC}">
  <sheetPr>
    <pageSetUpPr fitToPage="1"/>
  </sheetPr>
  <dimension ref="A1:I354"/>
  <sheetViews>
    <sheetView workbookViewId="0">
      <selection activeCell="A51" sqref="A51"/>
    </sheetView>
  </sheetViews>
  <sheetFormatPr defaultRowHeight="14.35" x14ac:dyDescent="0.5"/>
  <cols>
    <col min="1" max="2" width="12.234375" customWidth="1"/>
    <col min="3" max="3" width="17.52734375" customWidth="1"/>
    <col min="4" max="4" width="16.3515625" customWidth="1"/>
    <col min="5" max="5" width="16.17578125" customWidth="1"/>
    <col min="6" max="6" width="2.46875" customWidth="1"/>
    <col min="7" max="7" width="11.46875" customWidth="1"/>
  </cols>
  <sheetData>
    <row r="1" spans="1:8" x14ac:dyDescent="0.5">
      <c r="A1" t="s">
        <v>17</v>
      </c>
      <c r="C1" t="s">
        <v>27</v>
      </c>
      <c r="D1" s="8" t="s">
        <v>28</v>
      </c>
      <c r="E1" t="s">
        <v>18</v>
      </c>
      <c r="G1" t="s">
        <v>4</v>
      </c>
    </row>
    <row r="2" spans="1:8" x14ac:dyDescent="0.5">
      <c r="A2" s="1">
        <v>43911</v>
      </c>
      <c r="B2" s="2">
        <v>267</v>
      </c>
      <c r="C2" s="1">
        <v>43946</v>
      </c>
      <c r="D2" s="1">
        <v>43947</v>
      </c>
      <c r="E2" s="2">
        <f>B2*$H1</f>
        <v>0</v>
      </c>
      <c r="F2" s="2"/>
      <c r="G2" s="2">
        <f t="shared" ref="G2:G8" si="0">B2-E2</f>
        <v>267</v>
      </c>
    </row>
    <row r="3" spans="1:8" x14ac:dyDescent="0.5">
      <c r="A3" s="1">
        <v>43918</v>
      </c>
      <c r="B3" s="2">
        <v>267</v>
      </c>
      <c r="C3" s="1">
        <v>43946</v>
      </c>
      <c r="D3" s="1">
        <v>43947</v>
      </c>
      <c r="E3" s="2">
        <f>B3*H1</f>
        <v>0</v>
      </c>
      <c r="F3" s="2"/>
      <c r="G3" s="2">
        <f t="shared" si="0"/>
        <v>267</v>
      </c>
    </row>
    <row r="4" spans="1:8" x14ac:dyDescent="0.5">
      <c r="A4" s="1">
        <v>43925</v>
      </c>
      <c r="B4" s="2">
        <v>867</v>
      </c>
      <c r="C4" s="1">
        <v>43946</v>
      </c>
      <c r="D4" s="1">
        <v>43947</v>
      </c>
      <c r="E4" s="2">
        <f>B4*H1</f>
        <v>0</v>
      </c>
      <c r="F4" s="2"/>
      <c r="G4" s="2">
        <f t="shared" si="0"/>
        <v>867</v>
      </c>
    </row>
    <row r="5" spans="1:8" x14ac:dyDescent="0.5">
      <c r="A5" s="1">
        <v>43932</v>
      </c>
      <c r="B5" s="2">
        <v>867</v>
      </c>
      <c r="C5" s="1">
        <v>43946</v>
      </c>
      <c r="D5" s="1">
        <v>43947</v>
      </c>
      <c r="E5" s="2">
        <f>B5*H1</f>
        <v>0</v>
      </c>
      <c r="F5" s="2"/>
      <c r="G5" s="2">
        <f t="shared" si="0"/>
        <v>867</v>
      </c>
    </row>
    <row r="6" spans="1:8" x14ac:dyDescent="0.5">
      <c r="A6" s="1">
        <v>43939</v>
      </c>
      <c r="B6" s="2">
        <v>867</v>
      </c>
      <c r="C6" s="1">
        <v>43946</v>
      </c>
      <c r="D6" s="1">
        <v>43947</v>
      </c>
      <c r="E6" s="2">
        <f>B6*H1</f>
        <v>0</v>
      </c>
      <c r="F6" s="2"/>
      <c r="G6" s="2">
        <f t="shared" si="0"/>
        <v>867</v>
      </c>
    </row>
    <row r="7" spans="1:8" x14ac:dyDescent="0.5">
      <c r="A7" s="1">
        <v>43946</v>
      </c>
      <c r="B7" s="2">
        <v>867</v>
      </c>
      <c r="C7" s="1">
        <v>43950</v>
      </c>
      <c r="D7" s="1">
        <v>43952</v>
      </c>
      <c r="E7" s="2">
        <f>B7*H1</f>
        <v>0</v>
      </c>
      <c r="F7" s="2"/>
      <c r="G7" s="2">
        <f t="shared" si="0"/>
        <v>867</v>
      </c>
    </row>
    <row r="8" spans="1:8" x14ac:dyDescent="0.5">
      <c r="A8" s="1">
        <v>43953</v>
      </c>
      <c r="B8" s="2">
        <v>1532</v>
      </c>
      <c r="C8" s="12">
        <v>43958</v>
      </c>
      <c r="D8" s="12">
        <v>43958</v>
      </c>
      <c r="E8" s="2">
        <f>B8*H1</f>
        <v>0</v>
      </c>
      <c r="F8" s="2"/>
      <c r="G8" s="2">
        <f t="shared" si="0"/>
        <v>1532</v>
      </c>
    </row>
    <row r="9" spans="1:8" x14ac:dyDescent="0.5">
      <c r="A9" s="1">
        <v>43958</v>
      </c>
      <c r="B9" s="2" t="s">
        <v>19</v>
      </c>
      <c r="C9" s="12"/>
      <c r="D9" s="12"/>
      <c r="E9" s="2">
        <v>-1687.87</v>
      </c>
      <c r="F9" s="2"/>
      <c r="G9" s="2"/>
    </row>
    <row r="10" spans="1:8" x14ac:dyDescent="0.5">
      <c r="A10" s="1">
        <v>43960</v>
      </c>
      <c r="B10" s="2">
        <v>962</v>
      </c>
      <c r="C10" s="12">
        <v>43964</v>
      </c>
      <c r="D10" s="12">
        <v>43964</v>
      </c>
      <c r="E10" s="2">
        <f>B10*H1</f>
        <v>0</v>
      </c>
      <c r="F10" s="2"/>
      <c r="G10" s="2">
        <f>B10-E10</f>
        <v>962</v>
      </c>
    </row>
    <row r="11" spans="1:8" x14ac:dyDescent="0.5">
      <c r="A11" s="1">
        <v>43967</v>
      </c>
      <c r="B11" s="2">
        <v>962</v>
      </c>
      <c r="C11" s="12">
        <v>43971</v>
      </c>
      <c r="D11" s="12">
        <v>43971</v>
      </c>
      <c r="E11" s="2">
        <f>B11*H1</f>
        <v>0</v>
      </c>
      <c r="F11" s="2"/>
      <c r="G11" s="2">
        <f>B11-E11</f>
        <v>962</v>
      </c>
    </row>
    <row r="12" spans="1:8" x14ac:dyDescent="0.5">
      <c r="A12" s="1">
        <v>43971</v>
      </c>
      <c r="B12" s="2" t="s">
        <v>20</v>
      </c>
      <c r="C12" s="11"/>
      <c r="E12" s="2">
        <v>-586.82000000000005</v>
      </c>
      <c r="F12" s="2"/>
    </row>
    <row r="13" spans="1:8" x14ac:dyDescent="0.5">
      <c r="A13" s="1">
        <v>43974</v>
      </c>
      <c r="B13" s="2">
        <v>962</v>
      </c>
      <c r="C13" s="11">
        <v>43980</v>
      </c>
      <c r="D13" s="1">
        <v>43980</v>
      </c>
      <c r="E13" s="2">
        <v>-293.41000000000003</v>
      </c>
      <c r="F13" s="2"/>
      <c r="G13" s="2">
        <f>B13-E13</f>
        <v>1255.4100000000001</v>
      </c>
    </row>
    <row r="14" spans="1:8" x14ac:dyDescent="0.5">
      <c r="A14" s="1">
        <v>43980</v>
      </c>
      <c r="B14" s="2">
        <v>962</v>
      </c>
      <c r="C14" s="11">
        <v>43985</v>
      </c>
      <c r="D14" s="1">
        <v>43986</v>
      </c>
      <c r="E14" s="2">
        <v>-293.41000000000003</v>
      </c>
      <c r="F14" s="2"/>
      <c r="G14" s="2">
        <f t="shared" ref="G14:G47" si="1">B14+E14</f>
        <v>668.58999999999992</v>
      </c>
    </row>
    <row r="15" spans="1:8" x14ac:dyDescent="0.5">
      <c r="A15" s="1">
        <v>43987</v>
      </c>
      <c r="B15" s="2">
        <v>962</v>
      </c>
      <c r="C15" s="11">
        <v>43992</v>
      </c>
      <c r="D15" s="1">
        <v>43993</v>
      </c>
      <c r="E15" s="2">
        <v>-293.41000000000003</v>
      </c>
      <c r="F15" s="2"/>
      <c r="G15" s="2">
        <f t="shared" si="1"/>
        <v>668.58999999999992</v>
      </c>
      <c r="H15" s="4"/>
    </row>
    <row r="16" spans="1:8" x14ac:dyDescent="0.5">
      <c r="A16" s="1">
        <v>43994</v>
      </c>
      <c r="B16" s="2">
        <v>962</v>
      </c>
      <c r="C16" s="11">
        <v>43999</v>
      </c>
      <c r="D16" s="1">
        <v>44000</v>
      </c>
      <c r="E16" s="2">
        <v>-293.41000000000003</v>
      </c>
      <c r="F16" s="2"/>
      <c r="G16" s="2">
        <f t="shared" si="1"/>
        <v>668.58999999999992</v>
      </c>
    </row>
    <row r="17" spans="1:9" x14ac:dyDescent="0.5">
      <c r="A17" s="1">
        <v>44001</v>
      </c>
      <c r="B17" s="2">
        <v>962</v>
      </c>
      <c r="C17" s="11">
        <v>44006</v>
      </c>
      <c r="D17" s="1">
        <v>44007</v>
      </c>
      <c r="E17" s="2">
        <v>-293.41000000000003</v>
      </c>
      <c r="F17" s="2"/>
      <c r="G17" s="2">
        <f t="shared" si="1"/>
        <v>668.58999999999992</v>
      </c>
      <c r="H17" s="4"/>
    </row>
    <row r="18" spans="1:9" x14ac:dyDescent="0.5">
      <c r="A18" s="1">
        <v>44008</v>
      </c>
      <c r="B18" s="2">
        <v>962</v>
      </c>
      <c r="C18" s="11">
        <v>44013</v>
      </c>
      <c r="D18" s="1">
        <v>44013</v>
      </c>
      <c r="E18" s="2">
        <v>-293.41000000000003</v>
      </c>
      <c r="F18" s="2"/>
      <c r="G18" s="2">
        <f t="shared" si="1"/>
        <v>668.58999999999992</v>
      </c>
    </row>
    <row r="19" spans="1:9" x14ac:dyDescent="0.5">
      <c r="A19" s="1">
        <v>44015</v>
      </c>
      <c r="B19" s="2">
        <v>962</v>
      </c>
      <c r="C19" s="11">
        <v>44020</v>
      </c>
      <c r="D19" s="1">
        <v>44020</v>
      </c>
      <c r="E19" s="2">
        <v>-293.41000000000003</v>
      </c>
      <c r="F19" s="2"/>
      <c r="G19" s="2">
        <f t="shared" si="1"/>
        <v>668.58999999999992</v>
      </c>
    </row>
    <row r="20" spans="1:9" x14ac:dyDescent="0.5">
      <c r="A20" s="1">
        <v>44022</v>
      </c>
      <c r="B20" s="2">
        <v>962</v>
      </c>
      <c r="C20" s="11">
        <v>44027</v>
      </c>
      <c r="D20" s="1">
        <v>44027</v>
      </c>
      <c r="E20" s="2">
        <v>-293.41000000000003</v>
      </c>
      <c r="F20" s="2"/>
      <c r="G20" s="2">
        <f t="shared" si="1"/>
        <v>668.58999999999992</v>
      </c>
    </row>
    <row r="21" spans="1:9" x14ac:dyDescent="0.5">
      <c r="A21" s="1">
        <v>44029</v>
      </c>
      <c r="B21" s="2">
        <v>962</v>
      </c>
      <c r="C21" s="11">
        <v>44035</v>
      </c>
      <c r="D21" s="1">
        <v>44035</v>
      </c>
      <c r="E21" s="2">
        <v>-293.41000000000003</v>
      </c>
      <c r="F21" s="2"/>
      <c r="G21" s="2">
        <f t="shared" si="1"/>
        <v>668.58999999999992</v>
      </c>
    </row>
    <row r="22" spans="1:9" x14ac:dyDescent="0.5">
      <c r="A22" s="1">
        <v>44036</v>
      </c>
      <c r="B22" s="2">
        <v>962</v>
      </c>
      <c r="C22" s="11">
        <v>44043</v>
      </c>
      <c r="D22" s="1">
        <v>44043</v>
      </c>
      <c r="E22" s="2">
        <v>-293.41000000000003</v>
      </c>
      <c r="F22" s="2"/>
      <c r="G22" s="2">
        <f t="shared" si="1"/>
        <v>668.58999999999992</v>
      </c>
    </row>
    <row r="23" spans="1:9" x14ac:dyDescent="0.5">
      <c r="A23" s="1">
        <v>44043</v>
      </c>
      <c r="B23" s="2">
        <v>362</v>
      </c>
      <c r="C23" s="11">
        <v>44048</v>
      </c>
      <c r="D23" s="1">
        <v>44048</v>
      </c>
      <c r="E23" s="2">
        <v>-110.41</v>
      </c>
      <c r="F23" s="2"/>
      <c r="G23" s="2">
        <f t="shared" si="1"/>
        <v>251.59</v>
      </c>
    </row>
    <row r="24" spans="1:9" x14ac:dyDescent="0.5">
      <c r="A24" s="1">
        <v>44050</v>
      </c>
      <c r="B24" s="2">
        <v>362</v>
      </c>
      <c r="C24" s="11">
        <v>44055</v>
      </c>
      <c r="D24" s="1">
        <v>44056</v>
      </c>
      <c r="E24" s="2">
        <v>-110.41</v>
      </c>
      <c r="F24" s="2"/>
      <c r="G24" s="2">
        <f t="shared" si="1"/>
        <v>251.59</v>
      </c>
    </row>
    <row r="25" spans="1:9" x14ac:dyDescent="0.5">
      <c r="A25" s="1">
        <v>44057</v>
      </c>
      <c r="B25" s="2">
        <v>362</v>
      </c>
      <c r="C25" s="11">
        <v>44062</v>
      </c>
      <c r="D25" s="1">
        <v>44062</v>
      </c>
      <c r="E25" s="2">
        <v>-110.41</v>
      </c>
      <c r="F25" s="2"/>
      <c r="G25" s="2">
        <f t="shared" si="1"/>
        <v>251.59</v>
      </c>
    </row>
    <row r="26" spans="1:9" x14ac:dyDescent="0.5">
      <c r="A26" s="1">
        <v>44064</v>
      </c>
      <c r="B26" s="2">
        <v>362</v>
      </c>
      <c r="C26" s="11">
        <v>44069</v>
      </c>
      <c r="D26" s="1">
        <v>44069</v>
      </c>
      <c r="E26" s="2">
        <v>-110.41</v>
      </c>
      <c r="F26" s="2"/>
      <c r="G26" s="2">
        <f t="shared" si="1"/>
        <v>251.59</v>
      </c>
    </row>
    <row r="27" spans="1:9" x14ac:dyDescent="0.5">
      <c r="A27" s="1">
        <v>44070</v>
      </c>
      <c r="B27" s="2">
        <v>362</v>
      </c>
      <c r="C27" s="11">
        <v>44077</v>
      </c>
      <c r="D27" s="1">
        <v>44077</v>
      </c>
      <c r="E27" s="2"/>
      <c r="F27" s="2"/>
      <c r="G27" s="2">
        <f t="shared" si="1"/>
        <v>362</v>
      </c>
    </row>
    <row r="28" spans="1:9" x14ac:dyDescent="0.5">
      <c r="A28" s="1">
        <v>44076</v>
      </c>
      <c r="B28" s="2">
        <v>300</v>
      </c>
      <c r="C28" s="11">
        <v>44077</v>
      </c>
      <c r="D28" s="1">
        <v>44077</v>
      </c>
      <c r="G28" s="2">
        <f t="shared" si="1"/>
        <v>300</v>
      </c>
    </row>
    <row r="29" spans="1:9" x14ac:dyDescent="0.5">
      <c r="A29" s="1">
        <v>44077</v>
      </c>
      <c r="B29" s="2">
        <v>600</v>
      </c>
      <c r="C29" s="11">
        <v>44077</v>
      </c>
      <c r="D29" s="1">
        <v>44077</v>
      </c>
      <c r="E29" s="2">
        <v>-384.91</v>
      </c>
      <c r="F29" s="2" t="s">
        <v>29</v>
      </c>
      <c r="G29" s="2">
        <f t="shared" si="1"/>
        <v>215.08999999999997</v>
      </c>
      <c r="H29" s="4"/>
      <c r="I29" s="4"/>
    </row>
    <row r="30" spans="1:9" x14ac:dyDescent="0.5">
      <c r="A30" s="1">
        <v>44088</v>
      </c>
      <c r="B30" s="2">
        <v>962</v>
      </c>
      <c r="C30" s="11">
        <v>44088</v>
      </c>
      <c r="D30" s="1">
        <v>44088</v>
      </c>
      <c r="E30" s="2">
        <v>-293.41000000000003</v>
      </c>
      <c r="F30" s="2" t="s">
        <v>29</v>
      </c>
      <c r="G30" s="2">
        <f t="shared" si="1"/>
        <v>668.58999999999992</v>
      </c>
    </row>
    <row r="31" spans="1:9" x14ac:dyDescent="0.5">
      <c r="A31" s="1">
        <v>44090</v>
      </c>
      <c r="B31" s="2">
        <v>300</v>
      </c>
      <c r="C31" s="11">
        <v>44090</v>
      </c>
      <c r="D31" s="1">
        <v>44090</v>
      </c>
      <c r="E31" s="2">
        <v>-91.5</v>
      </c>
      <c r="F31" s="2" t="s">
        <v>29</v>
      </c>
      <c r="G31" s="2">
        <f t="shared" si="1"/>
        <v>208.5</v>
      </c>
    </row>
    <row r="32" spans="1:9" x14ac:dyDescent="0.5">
      <c r="A32" s="1">
        <v>44090</v>
      </c>
      <c r="B32" s="2">
        <v>362</v>
      </c>
      <c r="C32" s="11">
        <v>44090</v>
      </c>
      <c r="D32" s="1">
        <v>44090</v>
      </c>
      <c r="E32" s="2">
        <v>-110.41</v>
      </c>
      <c r="F32" s="2" t="s">
        <v>29</v>
      </c>
      <c r="G32" s="2">
        <f t="shared" si="1"/>
        <v>251.59</v>
      </c>
    </row>
    <row r="33" spans="1:8" x14ac:dyDescent="0.5">
      <c r="A33" s="1">
        <v>44097</v>
      </c>
      <c r="B33" s="2">
        <v>362</v>
      </c>
      <c r="C33" s="11">
        <v>44097</v>
      </c>
      <c r="D33" s="1">
        <v>44099</v>
      </c>
      <c r="E33" s="2">
        <v>-110.41</v>
      </c>
      <c r="F33" s="2" t="s">
        <v>29</v>
      </c>
      <c r="G33" s="2">
        <f t="shared" si="1"/>
        <v>251.59</v>
      </c>
    </row>
    <row r="34" spans="1:8" x14ac:dyDescent="0.5">
      <c r="A34" s="1">
        <v>44104</v>
      </c>
      <c r="B34" s="2">
        <v>362</v>
      </c>
      <c r="C34" s="11">
        <v>44104</v>
      </c>
      <c r="D34" s="1">
        <v>44110</v>
      </c>
      <c r="E34" s="2">
        <v>-110.41</v>
      </c>
      <c r="F34" s="2" t="s">
        <v>29</v>
      </c>
      <c r="G34" s="2">
        <f t="shared" si="1"/>
        <v>251.59</v>
      </c>
    </row>
    <row r="35" spans="1:8" x14ac:dyDescent="0.5">
      <c r="A35" s="1">
        <v>44111</v>
      </c>
      <c r="B35" s="2">
        <v>362</v>
      </c>
      <c r="C35" s="11">
        <v>44111</v>
      </c>
      <c r="D35" s="1">
        <v>44111</v>
      </c>
      <c r="E35" s="2">
        <v>-110.41</v>
      </c>
      <c r="F35" s="2" t="s">
        <v>29</v>
      </c>
      <c r="G35" s="2">
        <f t="shared" si="1"/>
        <v>251.59</v>
      </c>
    </row>
    <row r="36" spans="1:8" x14ac:dyDescent="0.5">
      <c r="A36" s="1">
        <v>44118</v>
      </c>
      <c r="B36" s="2">
        <v>362</v>
      </c>
      <c r="C36" s="11">
        <v>44119</v>
      </c>
      <c r="D36" s="1">
        <v>44120</v>
      </c>
      <c r="E36" s="2">
        <v>-110.41</v>
      </c>
      <c r="F36" s="2" t="s">
        <v>29</v>
      </c>
      <c r="G36" s="2">
        <f t="shared" si="1"/>
        <v>251.59</v>
      </c>
    </row>
    <row r="37" spans="1:8" x14ac:dyDescent="0.5">
      <c r="A37" s="1">
        <v>44125</v>
      </c>
      <c r="B37" s="2">
        <v>362</v>
      </c>
      <c r="C37" s="11">
        <v>44125</v>
      </c>
      <c r="D37" s="1">
        <v>44125</v>
      </c>
      <c r="E37" s="2">
        <v>-110.41</v>
      </c>
      <c r="F37" s="2" t="s">
        <v>29</v>
      </c>
      <c r="G37" s="2">
        <f t="shared" si="1"/>
        <v>251.59</v>
      </c>
    </row>
    <row r="38" spans="1:8" x14ac:dyDescent="0.5">
      <c r="A38" s="1">
        <v>44132</v>
      </c>
      <c r="B38" s="2">
        <v>362</v>
      </c>
      <c r="C38" s="11">
        <v>44132</v>
      </c>
      <c r="D38" s="1">
        <v>44144</v>
      </c>
      <c r="E38" s="2">
        <v>-110</v>
      </c>
      <c r="F38" s="2" t="s">
        <v>29</v>
      </c>
      <c r="G38" s="2">
        <f t="shared" si="1"/>
        <v>252</v>
      </c>
    </row>
    <row r="39" spans="1:8" x14ac:dyDescent="0.5">
      <c r="A39" s="1">
        <v>40486</v>
      </c>
      <c r="B39" s="2">
        <v>362</v>
      </c>
      <c r="C39" s="11">
        <v>44139</v>
      </c>
      <c r="D39" s="1">
        <v>44147</v>
      </c>
      <c r="E39" s="2">
        <v>-110.41</v>
      </c>
      <c r="F39" s="2" t="s">
        <v>29</v>
      </c>
      <c r="G39" s="2">
        <f t="shared" si="1"/>
        <v>251.59</v>
      </c>
    </row>
    <row r="40" spans="1:8" x14ac:dyDescent="0.5">
      <c r="A40" s="1">
        <v>44147</v>
      </c>
      <c r="B40" s="2">
        <v>362</v>
      </c>
      <c r="C40" s="11">
        <v>44147</v>
      </c>
      <c r="D40" s="1">
        <v>44153</v>
      </c>
      <c r="E40" s="2">
        <v>-110.41</v>
      </c>
      <c r="F40" s="2" t="s">
        <v>29</v>
      </c>
      <c r="G40" s="2">
        <f t="shared" si="1"/>
        <v>251.59</v>
      </c>
    </row>
    <row r="41" spans="1:8" x14ac:dyDescent="0.5">
      <c r="A41" s="1">
        <v>44153</v>
      </c>
      <c r="B41" s="2">
        <v>362</v>
      </c>
      <c r="C41" s="11">
        <v>44153</v>
      </c>
      <c r="D41" s="1">
        <v>44153</v>
      </c>
      <c r="E41" s="2">
        <v>-110.41</v>
      </c>
      <c r="F41" s="2"/>
      <c r="G41" s="2">
        <f t="shared" si="1"/>
        <v>251.59</v>
      </c>
    </row>
    <row r="42" spans="1:8" x14ac:dyDescent="0.5">
      <c r="A42" s="1">
        <v>44160</v>
      </c>
      <c r="B42" s="2">
        <v>362</v>
      </c>
      <c r="C42" s="11">
        <v>44160</v>
      </c>
      <c r="D42" s="1">
        <v>44160</v>
      </c>
      <c r="E42" s="2">
        <v>-110.41</v>
      </c>
      <c r="F42" s="2" t="s">
        <v>29</v>
      </c>
      <c r="G42" s="2">
        <f t="shared" si="1"/>
        <v>251.59</v>
      </c>
    </row>
    <row r="43" spans="1:8" x14ac:dyDescent="0.5">
      <c r="A43" s="1">
        <v>44167</v>
      </c>
      <c r="B43" s="2">
        <v>362</v>
      </c>
      <c r="C43" s="11">
        <v>44167</v>
      </c>
      <c r="D43" s="1">
        <v>44167</v>
      </c>
      <c r="E43" s="2">
        <v>-110.41</v>
      </c>
      <c r="F43" s="2" t="s">
        <v>29</v>
      </c>
      <c r="G43" s="2">
        <f t="shared" si="1"/>
        <v>251.59</v>
      </c>
    </row>
    <row r="44" spans="1:8" x14ac:dyDescent="0.5">
      <c r="A44" s="1">
        <v>44174</v>
      </c>
      <c r="B44" s="2">
        <v>362</v>
      </c>
      <c r="C44" s="11">
        <v>44167</v>
      </c>
      <c r="D44" s="1">
        <v>44167</v>
      </c>
      <c r="E44" s="2">
        <v>-110.41</v>
      </c>
      <c r="F44" s="2" t="s">
        <v>29</v>
      </c>
      <c r="G44" s="2">
        <f t="shared" si="1"/>
        <v>251.59</v>
      </c>
    </row>
    <row r="45" spans="1:8" x14ac:dyDescent="0.5">
      <c r="A45" s="1">
        <v>44181</v>
      </c>
      <c r="B45" s="2">
        <v>362</v>
      </c>
      <c r="C45" s="11">
        <v>44181</v>
      </c>
      <c r="D45" s="1">
        <v>44181</v>
      </c>
      <c r="E45" s="2">
        <v>-110.41</v>
      </c>
      <c r="F45" s="2" t="s">
        <v>29</v>
      </c>
      <c r="G45" s="2">
        <f t="shared" si="1"/>
        <v>251.59</v>
      </c>
    </row>
    <row r="46" spans="1:8" x14ac:dyDescent="0.5">
      <c r="A46" s="1">
        <v>44188</v>
      </c>
      <c r="B46" s="2">
        <v>362</v>
      </c>
      <c r="C46" s="11">
        <v>44188</v>
      </c>
      <c r="D46" s="1">
        <v>44188</v>
      </c>
      <c r="E46" s="2">
        <v>-110.41</v>
      </c>
      <c r="F46" s="2" t="s">
        <v>29</v>
      </c>
      <c r="G46" s="2">
        <f t="shared" si="1"/>
        <v>251.59</v>
      </c>
    </row>
    <row r="47" spans="1:8" x14ac:dyDescent="0.5">
      <c r="A47" s="1">
        <v>44195</v>
      </c>
      <c r="B47" s="2">
        <v>362</v>
      </c>
      <c r="C47" s="11">
        <v>44195</v>
      </c>
      <c r="D47" s="1">
        <v>44195</v>
      </c>
      <c r="E47" s="2">
        <v>-110.41</v>
      </c>
      <c r="F47" s="2" t="s">
        <v>29</v>
      </c>
      <c r="G47" s="2">
        <f t="shared" si="1"/>
        <v>251.59</v>
      </c>
      <c r="H47" s="4"/>
    </row>
    <row r="48" spans="1:8" x14ac:dyDescent="0.5">
      <c r="A48" s="1"/>
      <c r="B48" s="2"/>
      <c r="C48" s="11"/>
    </row>
    <row r="49" spans="1:7" s="4" customFormat="1" x14ac:dyDescent="0.5">
      <c r="A49" s="4" t="s">
        <v>9</v>
      </c>
      <c r="B49" s="16">
        <f>SUM(B2:B48)</f>
        <v>26842</v>
      </c>
      <c r="C49" s="16"/>
      <c r="D49" s="16"/>
      <c r="E49" s="16">
        <f>SUM(E2:E48)</f>
        <v>-8186.399999999996</v>
      </c>
      <c r="F49" s="16"/>
      <c r="G49" s="16">
        <f>SUM(G2:G48)</f>
        <v>21517.110000000004</v>
      </c>
    </row>
    <row r="50" spans="1:7" x14ac:dyDescent="0.5">
      <c r="B50" s="2"/>
      <c r="C50" s="2"/>
    </row>
    <row r="51" spans="1:7" x14ac:dyDescent="0.5">
      <c r="A51" t="s">
        <v>33</v>
      </c>
      <c r="B51" s="2">
        <v>26842</v>
      </c>
      <c r="C51" s="2"/>
    </row>
    <row r="52" spans="1:7" x14ac:dyDescent="0.5">
      <c r="B52" s="2"/>
      <c r="C52" s="2"/>
    </row>
    <row r="53" spans="1:7" x14ac:dyDescent="0.5">
      <c r="A53" t="s">
        <v>34</v>
      </c>
      <c r="B53" s="2">
        <f>B49-B51</f>
        <v>0</v>
      </c>
      <c r="C53" s="2"/>
    </row>
    <row r="54" spans="1:7" x14ac:dyDescent="0.5">
      <c r="B54" s="2"/>
      <c r="C54" s="2"/>
    </row>
    <row r="55" spans="1:7" x14ac:dyDescent="0.5">
      <c r="B55" s="2"/>
      <c r="C55" s="2"/>
    </row>
    <row r="56" spans="1:7" x14ac:dyDescent="0.5">
      <c r="B56" s="2"/>
      <c r="C56" s="2"/>
    </row>
    <row r="57" spans="1:7" x14ac:dyDescent="0.5">
      <c r="B57" s="2"/>
      <c r="C57" s="2"/>
    </row>
    <row r="58" spans="1:7" x14ac:dyDescent="0.5">
      <c r="B58" s="2"/>
      <c r="C58" s="2"/>
    </row>
    <row r="59" spans="1:7" x14ac:dyDescent="0.5">
      <c r="B59" s="2"/>
      <c r="C59" s="2"/>
    </row>
    <row r="60" spans="1:7" x14ac:dyDescent="0.5">
      <c r="B60" s="2"/>
      <c r="C60" s="2"/>
    </row>
    <row r="61" spans="1:7" x14ac:dyDescent="0.5">
      <c r="B61" s="2"/>
      <c r="C61" s="2"/>
    </row>
    <row r="62" spans="1:7" x14ac:dyDescent="0.5">
      <c r="B62" s="2"/>
      <c r="C62" s="2"/>
    </row>
    <row r="63" spans="1:7" x14ac:dyDescent="0.5">
      <c r="B63" s="2"/>
      <c r="C63" s="2"/>
    </row>
    <row r="64" spans="1:7" x14ac:dyDescent="0.5">
      <c r="B64" s="2"/>
      <c r="C64" s="2"/>
    </row>
    <row r="65" spans="2:3" x14ac:dyDescent="0.5">
      <c r="B65" s="2"/>
      <c r="C65" s="2"/>
    </row>
    <row r="66" spans="2:3" x14ac:dyDescent="0.5">
      <c r="B66" s="2"/>
      <c r="C66" s="2"/>
    </row>
    <row r="67" spans="2:3" x14ac:dyDescent="0.5">
      <c r="B67" s="2"/>
      <c r="C67" s="2"/>
    </row>
    <row r="68" spans="2:3" x14ac:dyDescent="0.5">
      <c r="B68" s="2"/>
      <c r="C68" s="2"/>
    </row>
    <row r="69" spans="2:3" x14ac:dyDescent="0.5">
      <c r="B69" s="2"/>
      <c r="C69" s="2"/>
    </row>
    <row r="70" spans="2:3" x14ac:dyDescent="0.5">
      <c r="B70" s="2"/>
      <c r="C70" s="2"/>
    </row>
    <row r="71" spans="2:3" x14ac:dyDescent="0.5">
      <c r="B71" s="2"/>
      <c r="C71" s="2"/>
    </row>
    <row r="72" spans="2:3" x14ac:dyDescent="0.5">
      <c r="B72" s="2"/>
      <c r="C72" s="2"/>
    </row>
    <row r="73" spans="2:3" x14ac:dyDescent="0.5">
      <c r="B73" s="2"/>
      <c r="C73" s="2"/>
    </row>
    <row r="74" spans="2:3" x14ac:dyDescent="0.5">
      <c r="B74" s="2"/>
      <c r="C74" s="2"/>
    </row>
    <row r="75" spans="2:3" x14ac:dyDescent="0.5">
      <c r="B75" s="2"/>
      <c r="C75" s="2"/>
    </row>
    <row r="76" spans="2:3" x14ac:dyDescent="0.5">
      <c r="B76" s="2"/>
      <c r="C76" s="2"/>
    </row>
    <row r="77" spans="2:3" x14ac:dyDescent="0.5">
      <c r="B77" s="2"/>
      <c r="C77" s="2"/>
    </row>
    <row r="78" spans="2:3" x14ac:dyDescent="0.5">
      <c r="B78" s="2"/>
      <c r="C78" s="2"/>
    </row>
    <row r="79" spans="2:3" x14ac:dyDescent="0.5">
      <c r="B79" s="2"/>
      <c r="C79" s="2"/>
    </row>
    <row r="80" spans="2:3" x14ac:dyDescent="0.5">
      <c r="B80" s="2"/>
      <c r="C80" s="2"/>
    </row>
    <row r="81" spans="2:3" x14ac:dyDescent="0.5">
      <c r="B81" s="2"/>
      <c r="C81" s="2"/>
    </row>
    <row r="82" spans="2:3" x14ac:dyDescent="0.5">
      <c r="B82" s="2"/>
      <c r="C82" s="2"/>
    </row>
    <row r="83" spans="2:3" x14ac:dyDescent="0.5">
      <c r="B83" s="2"/>
      <c r="C83" s="2"/>
    </row>
    <row r="84" spans="2:3" x14ac:dyDescent="0.5">
      <c r="B84" s="2"/>
      <c r="C84" s="2"/>
    </row>
    <row r="85" spans="2:3" x14ac:dyDescent="0.5">
      <c r="B85" s="2"/>
      <c r="C85" s="2"/>
    </row>
    <row r="86" spans="2:3" x14ac:dyDescent="0.5">
      <c r="B86" s="2"/>
      <c r="C86" s="2"/>
    </row>
    <row r="87" spans="2:3" x14ac:dyDescent="0.5">
      <c r="B87" s="2"/>
      <c r="C87" s="2"/>
    </row>
    <row r="88" spans="2:3" x14ac:dyDescent="0.5">
      <c r="B88" s="2"/>
      <c r="C88" s="2"/>
    </row>
    <row r="89" spans="2:3" x14ac:dyDescent="0.5">
      <c r="B89" s="2"/>
      <c r="C89" s="2"/>
    </row>
    <row r="90" spans="2:3" x14ac:dyDescent="0.5">
      <c r="B90" s="2"/>
      <c r="C90" s="2"/>
    </row>
    <row r="91" spans="2:3" x14ac:dyDescent="0.5">
      <c r="B91" s="2"/>
      <c r="C91" s="2"/>
    </row>
    <row r="92" spans="2:3" x14ac:dyDescent="0.5">
      <c r="B92" s="2"/>
      <c r="C92" s="2"/>
    </row>
    <row r="93" spans="2:3" x14ac:dyDescent="0.5">
      <c r="B93" s="2"/>
      <c r="C93" s="2"/>
    </row>
    <row r="94" spans="2:3" x14ac:dyDescent="0.5">
      <c r="B94" s="2"/>
      <c r="C94" s="2"/>
    </row>
    <row r="95" spans="2:3" x14ac:dyDescent="0.5">
      <c r="B95" s="2"/>
      <c r="C95" s="2"/>
    </row>
    <row r="96" spans="2:3" x14ac:dyDescent="0.5">
      <c r="B96" s="2"/>
      <c r="C96" s="2"/>
    </row>
    <row r="97" spans="2:3" x14ac:dyDescent="0.5">
      <c r="B97" s="2"/>
      <c r="C97" s="2"/>
    </row>
    <row r="98" spans="2:3" x14ac:dyDescent="0.5">
      <c r="B98" s="2"/>
      <c r="C98" s="2"/>
    </row>
    <row r="99" spans="2:3" x14ac:dyDescent="0.5">
      <c r="B99" s="2"/>
      <c r="C99" s="2"/>
    </row>
    <row r="100" spans="2:3" x14ac:dyDescent="0.5">
      <c r="B100" s="2"/>
      <c r="C100" s="2"/>
    </row>
    <row r="101" spans="2:3" x14ac:dyDescent="0.5">
      <c r="B101" s="2"/>
      <c r="C101" s="2"/>
    </row>
    <row r="102" spans="2:3" x14ac:dyDescent="0.5">
      <c r="B102" s="2"/>
      <c r="C102" s="2"/>
    </row>
    <row r="103" spans="2:3" x14ac:dyDescent="0.5">
      <c r="B103" s="2"/>
      <c r="C103" s="2"/>
    </row>
    <row r="104" spans="2:3" x14ac:dyDescent="0.5">
      <c r="B104" s="2"/>
      <c r="C104" s="2"/>
    </row>
    <row r="105" spans="2:3" x14ac:dyDescent="0.5">
      <c r="B105" s="2"/>
      <c r="C105" s="2"/>
    </row>
    <row r="106" spans="2:3" x14ac:dyDescent="0.5">
      <c r="B106" s="2"/>
      <c r="C106" s="2"/>
    </row>
    <row r="107" spans="2:3" x14ac:dyDescent="0.5">
      <c r="B107" s="2"/>
      <c r="C107" s="2"/>
    </row>
    <row r="108" spans="2:3" x14ac:dyDescent="0.5">
      <c r="B108" s="2"/>
      <c r="C108" s="2"/>
    </row>
    <row r="109" spans="2:3" x14ac:dyDescent="0.5">
      <c r="B109" s="2"/>
      <c r="C109" s="2"/>
    </row>
    <row r="110" spans="2:3" x14ac:dyDescent="0.5">
      <c r="B110" s="2"/>
      <c r="C110" s="2"/>
    </row>
    <row r="111" spans="2:3" x14ac:dyDescent="0.5">
      <c r="B111" s="2"/>
      <c r="C111" s="2"/>
    </row>
    <row r="112" spans="2:3" x14ac:dyDescent="0.5">
      <c r="B112" s="2"/>
      <c r="C112" s="2"/>
    </row>
    <row r="113" spans="2:3" x14ac:dyDescent="0.5">
      <c r="B113" s="2"/>
      <c r="C113" s="2"/>
    </row>
    <row r="114" spans="2:3" x14ac:dyDescent="0.5">
      <c r="B114" s="2"/>
      <c r="C114" s="2"/>
    </row>
    <row r="115" spans="2:3" x14ac:dyDescent="0.5">
      <c r="B115" s="2"/>
      <c r="C115" s="2"/>
    </row>
    <row r="116" spans="2:3" x14ac:dyDescent="0.5">
      <c r="B116" s="2"/>
      <c r="C116" s="2"/>
    </row>
    <row r="117" spans="2:3" x14ac:dyDescent="0.5">
      <c r="B117" s="2"/>
      <c r="C117" s="2"/>
    </row>
    <row r="118" spans="2:3" x14ac:dyDescent="0.5">
      <c r="B118" s="2"/>
      <c r="C118" s="2"/>
    </row>
    <row r="119" spans="2:3" x14ac:dyDescent="0.5">
      <c r="B119" s="2"/>
      <c r="C119" s="2"/>
    </row>
    <row r="120" spans="2:3" x14ac:dyDescent="0.5">
      <c r="B120" s="2"/>
      <c r="C120" s="2"/>
    </row>
    <row r="121" spans="2:3" x14ac:dyDescent="0.5">
      <c r="B121" s="2"/>
      <c r="C121" s="2"/>
    </row>
    <row r="122" spans="2:3" x14ac:dyDescent="0.5">
      <c r="B122" s="2"/>
      <c r="C122" s="2"/>
    </row>
    <row r="123" spans="2:3" x14ac:dyDescent="0.5">
      <c r="B123" s="2"/>
      <c r="C123" s="2"/>
    </row>
    <row r="124" spans="2:3" x14ac:dyDescent="0.5">
      <c r="B124" s="2"/>
      <c r="C124" s="2"/>
    </row>
    <row r="125" spans="2:3" x14ac:dyDescent="0.5">
      <c r="B125" s="2"/>
      <c r="C125" s="2"/>
    </row>
    <row r="126" spans="2:3" x14ac:dyDescent="0.5">
      <c r="B126" s="2"/>
      <c r="C126" s="2"/>
    </row>
    <row r="127" spans="2:3" x14ac:dyDescent="0.5">
      <c r="B127" s="2"/>
      <c r="C127" s="2"/>
    </row>
    <row r="128" spans="2:3" x14ac:dyDescent="0.5">
      <c r="B128" s="2"/>
      <c r="C128" s="2"/>
    </row>
    <row r="129" spans="2:3" x14ac:dyDescent="0.5">
      <c r="B129" s="2"/>
      <c r="C129" s="2"/>
    </row>
    <row r="130" spans="2:3" x14ac:dyDescent="0.5">
      <c r="B130" s="2"/>
      <c r="C130" s="2"/>
    </row>
    <row r="131" spans="2:3" x14ac:dyDescent="0.5">
      <c r="B131" s="2"/>
      <c r="C131" s="2"/>
    </row>
    <row r="132" spans="2:3" x14ac:dyDescent="0.5">
      <c r="B132" s="2"/>
      <c r="C132" s="2"/>
    </row>
    <row r="133" spans="2:3" x14ac:dyDescent="0.5">
      <c r="B133" s="2"/>
      <c r="C133" s="2"/>
    </row>
    <row r="134" spans="2:3" x14ac:dyDescent="0.5">
      <c r="B134" s="2"/>
      <c r="C134" s="2"/>
    </row>
    <row r="135" spans="2:3" x14ac:dyDescent="0.5">
      <c r="B135" s="2"/>
      <c r="C135" s="2"/>
    </row>
    <row r="136" spans="2:3" x14ac:dyDescent="0.5">
      <c r="B136" s="2"/>
      <c r="C136" s="2"/>
    </row>
    <row r="137" spans="2:3" x14ac:dyDescent="0.5">
      <c r="B137" s="2"/>
      <c r="C137" s="2"/>
    </row>
    <row r="138" spans="2:3" x14ac:dyDescent="0.5">
      <c r="B138" s="2"/>
      <c r="C138" s="2"/>
    </row>
    <row r="139" spans="2:3" x14ac:dyDescent="0.5">
      <c r="B139" s="2"/>
      <c r="C139" s="2"/>
    </row>
    <row r="140" spans="2:3" x14ac:dyDescent="0.5">
      <c r="B140" s="2"/>
      <c r="C140" s="2"/>
    </row>
    <row r="141" spans="2:3" x14ac:dyDescent="0.5">
      <c r="B141" s="2"/>
      <c r="C141" s="2"/>
    </row>
    <row r="142" spans="2:3" x14ac:dyDescent="0.5">
      <c r="B142" s="2"/>
      <c r="C142" s="2"/>
    </row>
    <row r="143" spans="2:3" x14ac:dyDescent="0.5">
      <c r="B143" s="2"/>
      <c r="C143" s="2"/>
    </row>
    <row r="144" spans="2:3" x14ac:dyDescent="0.5">
      <c r="B144" s="2"/>
      <c r="C144" s="2"/>
    </row>
    <row r="145" spans="2:3" x14ac:dyDescent="0.5">
      <c r="B145" s="2"/>
      <c r="C145" s="2"/>
    </row>
    <row r="146" spans="2:3" x14ac:dyDescent="0.5">
      <c r="B146" s="2"/>
      <c r="C146" s="2"/>
    </row>
    <row r="147" spans="2:3" x14ac:dyDescent="0.5">
      <c r="B147" s="2"/>
      <c r="C147" s="2"/>
    </row>
    <row r="148" spans="2:3" x14ac:dyDescent="0.5">
      <c r="B148" s="2"/>
      <c r="C148" s="2"/>
    </row>
    <row r="149" spans="2:3" x14ac:dyDescent="0.5">
      <c r="B149" s="2"/>
      <c r="C149" s="2"/>
    </row>
    <row r="150" spans="2:3" x14ac:dyDescent="0.5">
      <c r="B150" s="2"/>
      <c r="C150" s="2"/>
    </row>
    <row r="151" spans="2:3" x14ac:dyDescent="0.5">
      <c r="B151" s="2"/>
      <c r="C151" s="2"/>
    </row>
    <row r="152" spans="2:3" x14ac:dyDescent="0.5">
      <c r="B152" s="2"/>
      <c r="C152" s="2"/>
    </row>
    <row r="153" spans="2:3" x14ac:dyDescent="0.5">
      <c r="B153" s="2"/>
      <c r="C153" s="2"/>
    </row>
    <row r="154" spans="2:3" x14ac:dyDescent="0.5">
      <c r="B154" s="2"/>
      <c r="C154" s="2"/>
    </row>
    <row r="155" spans="2:3" x14ac:dyDescent="0.5">
      <c r="B155" s="2"/>
      <c r="C155" s="2"/>
    </row>
    <row r="156" spans="2:3" x14ac:dyDescent="0.5">
      <c r="B156" s="2"/>
      <c r="C156" s="2"/>
    </row>
    <row r="157" spans="2:3" x14ac:dyDescent="0.5">
      <c r="B157" s="2"/>
      <c r="C157" s="2"/>
    </row>
    <row r="158" spans="2:3" x14ac:dyDescent="0.5">
      <c r="B158" s="2"/>
      <c r="C158" s="2"/>
    </row>
    <row r="159" spans="2:3" x14ac:dyDescent="0.5">
      <c r="B159" s="2"/>
      <c r="C159" s="2"/>
    </row>
    <row r="160" spans="2:3" x14ac:dyDescent="0.5">
      <c r="B160" s="2"/>
      <c r="C160" s="2"/>
    </row>
    <row r="161" spans="2:3" x14ac:dyDescent="0.5">
      <c r="B161" s="2"/>
      <c r="C161" s="2"/>
    </row>
    <row r="162" spans="2:3" x14ac:dyDescent="0.5">
      <c r="B162" s="2"/>
      <c r="C162" s="2"/>
    </row>
    <row r="163" spans="2:3" x14ac:dyDescent="0.5">
      <c r="B163" s="2"/>
      <c r="C163" s="2"/>
    </row>
    <row r="164" spans="2:3" x14ac:dyDescent="0.5">
      <c r="B164" s="2"/>
      <c r="C164" s="2"/>
    </row>
    <row r="165" spans="2:3" x14ac:dyDescent="0.5">
      <c r="B165" s="2"/>
      <c r="C165" s="2"/>
    </row>
    <row r="166" spans="2:3" x14ac:dyDescent="0.5">
      <c r="B166" s="2"/>
      <c r="C166" s="2"/>
    </row>
    <row r="167" spans="2:3" x14ac:dyDescent="0.5">
      <c r="B167" s="2"/>
      <c r="C167" s="2"/>
    </row>
    <row r="168" spans="2:3" x14ac:dyDescent="0.5">
      <c r="B168" s="2"/>
      <c r="C168" s="2"/>
    </row>
    <row r="169" spans="2:3" x14ac:dyDescent="0.5">
      <c r="B169" s="2"/>
      <c r="C169" s="2"/>
    </row>
    <row r="170" spans="2:3" x14ac:dyDescent="0.5">
      <c r="B170" s="2"/>
      <c r="C170" s="2"/>
    </row>
    <row r="171" spans="2:3" x14ac:dyDescent="0.5">
      <c r="B171" s="2"/>
      <c r="C171" s="2"/>
    </row>
    <row r="172" spans="2:3" x14ac:dyDescent="0.5">
      <c r="B172" s="2"/>
      <c r="C172" s="2"/>
    </row>
    <row r="173" spans="2:3" x14ac:dyDescent="0.5">
      <c r="B173" s="2"/>
      <c r="C173" s="2"/>
    </row>
    <row r="174" spans="2:3" x14ac:dyDescent="0.5">
      <c r="B174" s="2"/>
      <c r="C174" s="2"/>
    </row>
    <row r="175" spans="2:3" x14ac:dyDescent="0.5">
      <c r="B175" s="2"/>
      <c r="C175" s="2"/>
    </row>
    <row r="176" spans="2:3" x14ac:dyDescent="0.5">
      <c r="B176" s="2"/>
      <c r="C176" s="2"/>
    </row>
    <row r="177" spans="2:3" x14ac:dyDescent="0.5">
      <c r="B177" s="2"/>
      <c r="C177" s="2"/>
    </row>
    <row r="178" spans="2:3" x14ac:dyDescent="0.5">
      <c r="B178" s="2"/>
      <c r="C178" s="2"/>
    </row>
    <row r="179" spans="2:3" x14ac:dyDescent="0.5">
      <c r="B179" s="2"/>
      <c r="C179" s="2"/>
    </row>
    <row r="180" spans="2:3" x14ac:dyDescent="0.5">
      <c r="B180" s="2"/>
      <c r="C180" s="2"/>
    </row>
    <row r="181" spans="2:3" x14ac:dyDescent="0.5">
      <c r="B181" s="2"/>
      <c r="C181" s="2"/>
    </row>
    <row r="182" spans="2:3" x14ac:dyDescent="0.5">
      <c r="B182" s="2"/>
      <c r="C182" s="2"/>
    </row>
    <row r="183" spans="2:3" x14ac:dyDescent="0.5">
      <c r="B183" s="2"/>
      <c r="C183" s="2"/>
    </row>
    <row r="184" spans="2:3" x14ac:dyDescent="0.5">
      <c r="B184" s="2"/>
      <c r="C184" s="2"/>
    </row>
    <row r="185" spans="2:3" x14ac:dyDescent="0.5">
      <c r="B185" s="2"/>
      <c r="C185" s="2"/>
    </row>
    <row r="186" spans="2:3" x14ac:dyDescent="0.5">
      <c r="B186" s="2"/>
      <c r="C186" s="2"/>
    </row>
    <row r="187" spans="2:3" x14ac:dyDescent="0.5">
      <c r="B187" s="2"/>
      <c r="C187" s="2"/>
    </row>
    <row r="188" spans="2:3" x14ac:dyDescent="0.5">
      <c r="B188" s="2"/>
      <c r="C188" s="2"/>
    </row>
    <row r="189" spans="2:3" x14ac:dyDescent="0.5">
      <c r="B189" s="2"/>
      <c r="C189" s="2"/>
    </row>
    <row r="190" spans="2:3" x14ac:dyDescent="0.5">
      <c r="B190" s="2"/>
      <c r="C190" s="2"/>
    </row>
    <row r="191" spans="2:3" x14ac:dyDescent="0.5">
      <c r="B191" s="2"/>
      <c r="C191" s="2"/>
    </row>
    <row r="192" spans="2:3" x14ac:dyDescent="0.5">
      <c r="B192" s="2"/>
      <c r="C192" s="2"/>
    </row>
    <row r="193" spans="2:3" x14ac:dyDescent="0.5">
      <c r="B193" s="2"/>
      <c r="C193" s="2"/>
    </row>
    <row r="194" spans="2:3" x14ac:dyDescent="0.5">
      <c r="B194" s="2"/>
      <c r="C194" s="2"/>
    </row>
    <row r="195" spans="2:3" x14ac:dyDescent="0.5">
      <c r="B195" s="2"/>
      <c r="C195" s="2"/>
    </row>
    <row r="196" spans="2:3" x14ac:dyDescent="0.5">
      <c r="B196" s="2"/>
      <c r="C196" s="2"/>
    </row>
    <row r="197" spans="2:3" x14ac:dyDescent="0.5">
      <c r="B197" s="2"/>
      <c r="C197" s="2"/>
    </row>
    <row r="198" spans="2:3" x14ac:dyDescent="0.5">
      <c r="B198" s="2"/>
      <c r="C198" s="2"/>
    </row>
    <row r="199" spans="2:3" x14ac:dyDescent="0.5">
      <c r="B199" s="2"/>
      <c r="C199" s="2"/>
    </row>
    <row r="200" spans="2:3" x14ac:dyDescent="0.5">
      <c r="B200" s="2"/>
      <c r="C200" s="2"/>
    </row>
    <row r="201" spans="2:3" x14ac:dyDescent="0.5">
      <c r="B201" s="2"/>
      <c r="C201" s="2"/>
    </row>
    <row r="202" spans="2:3" x14ac:dyDescent="0.5">
      <c r="B202" s="2"/>
      <c r="C202" s="2"/>
    </row>
    <row r="203" spans="2:3" x14ac:dyDescent="0.5">
      <c r="B203" s="2"/>
      <c r="C203" s="2"/>
    </row>
    <row r="204" spans="2:3" x14ac:dyDescent="0.5">
      <c r="B204" s="2"/>
      <c r="C204" s="2"/>
    </row>
    <row r="205" spans="2:3" x14ac:dyDescent="0.5">
      <c r="B205" s="2"/>
      <c r="C205" s="2"/>
    </row>
    <row r="206" spans="2:3" x14ac:dyDescent="0.5">
      <c r="B206" s="2"/>
      <c r="C206" s="2"/>
    </row>
    <row r="207" spans="2:3" x14ac:dyDescent="0.5">
      <c r="B207" s="2"/>
      <c r="C207" s="2"/>
    </row>
    <row r="208" spans="2:3" x14ac:dyDescent="0.5">
      <c r="B208" s="2"/>
      <c r="C208" s="2"/>
    </row>
    <row r="209" spans="2:3" x14ac:dyDescent="0.5">
      <c r="B209" s="2"/>
      <c r="C209" s="2"/>
    </row>
    <row r="210" spans="2:3" x14ac:dyDescent="0.5">
      <c r="B210" s="2"/>
      <c r="C210" s="2"/>
    </row>
    <row r="211" spans="2:3" x14ac:dyDescent="0.5">
      <c r="B211" s="2"/>
      <c r="C211" s="2"/>
    </row>
    <row r="212" spans="2:3" x14ac:dyDescent="0.5">
      <c r="B212" s="2"/>
      <c r="C212" s="2"/>
    </row>
    <row r="213" spans="2:3" x14ac:dyDescent="0.5">
      <c r="B213" s="2"/>
      <c r="C213" s="2"/>
    </row>
    <row r="214" spans="2:3" x14ac:dyDescent="0.5">
      <c r="B214" s="2"/>
      <c r="C214" s="2"/>
    </row>
    <row r="215" spans="2:3" x14ac:dyDescent="0.5">
      <c r="B215" s="2"/>
      <c r="C215" s="2"/>
    </row>
    <row r="216" spans="2:3" x14ac:dyDescent="0.5">
      <c r="B216" s="2"/>
      <c r="C216" s="2"/>
    </row>
    <row r="217" spans="2:3" x14ac:dyDescent="0.5">
      <c r="B217" s="2"/>
      <c r="C217" s="2"/>
    </row>
    <row r="218" spans="2:3" x14ac:dyDescent="0.5">
      <c r="B218" s="2"/>
      <c r="C218" s="2"/>
    </row>
    <row r="219" spans="2:3" x14ac:dyDescent="0.5">
      <c r="B219" s="2"/>
      <c r="C219" s="2"/>
    </row>
    <row r="220" spans="2:3" x14ac:dyDescent="0.5">
      <c r="B220" s="2"/>
      <c r="C220" s="2"/>
    </row>
    <row r="221" spans="2:3" x14ac:dyDescent="0.5">
      <c r="B221" s="2"/>
      <c r="C221" s="2"/>
    </row>
    <row r="222" spans="2:3" x14ac:dyDescent="0.5">
      <c r="B222" s="2"/>
      <c r="C222" s="2"/>
    </row>
    <row r="223" spans="2:3" x14ac:dyDescent="0.5">
      <c r="B223" s="2"/>
      <c r="C223" s="2"/>
    </row>
    <row r="224" spans="2:3" x14ac:dyDescent="0.5">
      <c r="B224" s="2"/>
      <c r="C224" s="2"/>
    </row>
    <row r="225" spans="2:3" x14ac:dyDescent="0.5">
      <c r="B225" s="2"/>
      <c r="C225" s="2"/>
    </row>
    <row r="226" spans="2:3" x14ac:dyDescent="0.5">
      <c r="B226" s="2"/>
      <c r="C226" s="2"/>
    </row>
    <row r="227" spans="2:3" x14ac:dyDescent="0.5">
      <c r="B227" s="2"/>
      <c r="C227" s="2"/>
    </row>
    <row r="228" spans="2:3" x14ac:dyDescent="0.5">
      <c r="B228" s="2"/>
      <c r="C228" s="2"/>
    </row>
    <row r="229" spans="2:3" x14ac:dyDescent="0.5">
      <c r="B229" s="2"/>
      <c r="C229" s="2"/>
    </row>
    <row r="230" spans="2:3" x14ac:dyDescent="0.5">
      <c r="B230" s="2"/>
      <c r="C230" s="2"/>
    </row>
    <row r="231" spans="2:3" x14ac:dyDescent="0.5">
      <c r="B231" s="2"/>
      <c r="C231" s="2"/>
    </row>
    <row r="232" spans="2:3" x14ac:dyDescent="0.5">
      <c r="B232" s="2"/>
      <c r="C232" s="2"/>
    </row>
    <row r="233" spans="2:3" x14ac:dyDescent="0.5">
      <c r="B233" s="2"/>
      <c r="C233" s="2"/>
    </row>
    <row r="234" spans="2:3" x14ac:dyDescent="0.5">
      <c r="B234" s="2"/>
      <c r="C234" s="2"/>
    </row>
    <row r="235" spans="2:3" x14ac:dyDescent="0.5">
      <c r="B235" s="2"/>
      <c r="C235" s="2"/>
    </row>
    <row r="236" spans="2:3" x14ac:dyDescent="0.5">
      <c r="B236" s="2"/>
      <c r="C236" s="2"/>
    </row>
    <row r="237" spans="2:3" x14ac:dyDescent="0.5">
      <c r="B237" s="2"/>
      <c r="C237" s="2"/>
    </row>
    <row r="238" spans="2:3" x14ac:dyDescent="0.5">
      <c r="B238" s="2"/>
      <c r="C238" s="2"/>
    </row>
    <row r="239" spans="2:3" x14ac:dyDescent="0.5">
      <c r="B239" s="2"/>
      <c r="C239" s="2"/>
    </row>
    <row r="240" spans="2:3" x14ac:dyDescent="0.5">
      <c r="B240" s="2"/>
      <c r="C240" s="2"/>
    </row>
    <row r="241" spans="2:3" x14ac:dyDescent="0.5">
      <c r="B241" s="2"/>
      <c r="C241" s="2"/>
    </row>
    <row r="242" spans="2:3" x14ac:dyDescent="0.5">
      <c r="B242" s="2"/>
      <c r="C242" s="2"/>
    </row>
    <row r="243" spans="2:3" x14ac:dyDescent="0.5">
      <c r="B243" s="2"/>
      <c r="C243" s="2"/>
    </row>
    <row r="244" spans="2:3" x14ac:dyDescent="0.5">
      <c r="B244" s="2"/>
      <c r="C244" s="2"/>
    </row>
    <row r="245" spans="2:3" x14ac:dyDescent="0.5">
      <c r="B245" s="2"/>
      <c r="C245" s="2"/>
    </row>
    <row r="246" spans="2:3" x14ac:dyDescent="0.5">
      <c r="B246" s="2"/>
      <c r="C246" s="2"/>
    </row>
    <row r="247" spans="2:3" x14ac:dyDescent="0.5">
      <c r="B247" s="2"/>
      <c r="C247" s="2"/>
    </row>
    <row r="248" spans="2:3" x14ac:dyDescent="0.5">
      <c r="B248" s="2"/>
      <c r="C248" s="2"/>
    </row>
    <row r="249" spans="2:3" x14ac:dyDescent="0.5">
      <c r="B249" s="2"/>
      <c r="C249" s="2"/>
    </row>
    <row r="250" spans="2:3" x14ac:dyDescent="0.5">
      <c r="B250" s="2"/>
      <c r="C250" s="2"/>
    </row>
    <row r="251" spans="2:3" x14ac:dyDescent="0.5">
      <c r="B251" s="2"/>
      <c r="C251" s="2"/>
    </row>
    <row r="252" spans="2:3" x14ac:dyDescent="0.5">
      <c r="B252" s="2"/>
      <c r="C252" s="2"/>
    </row>
    <row r="253" spans="2:3" x14ac:dyDescent="0.5">
      <c r="B253" s="2"/>
      <c r="C253" s="2"/>
    </row>
    <row r="254" spans="2:3" x14ac:dyDescent="0.5">
      <c r="B254" s="2"/>
      <c r="C254" s="2"/>
    </row>
    <row r="255" spans="2:3" x14ac:dyDescent="0.5">
      <c r="B255" s="2"/>
      <c r="C255" s="2"/>
    </row>
    <row r="256" spans="2:3" x14ac:dyDescent="0.5">
      <c r="B256" s="2"/>
      <c r="C256" s="2"/>
    </row>
    <row r="257" spans="2:3" x14ac:dyDescent="0.5">
      <c r="B257" s="2"/>
      <c r="C257" s="2"/>
    </row>
    <row r="258" spans="2:3" x14ac:dyDescent="0.5">
      <c r="B258" s="2"/>
      <c r="C258" s="2"/>
    </row>
    <row r="259" spans="2:3" x14ac:dyDescent="0.5">
      <c r="B259" s="2"/>
      <c r="C259" s="2"/>
    </row>
    <row r="260" spans="2:3" x14ac:dyDescent="0.5">
      <c r="B260" s="2"/>
      <c r="C260" s="2"/>
    </row>
    <row r="261" spans="2:3" x14ac:dyDescent="0.5">
      <c r="B261" s="2"/>
      <c r="C261" s="2"/>
    </row>
    <row r="262" spans="2:3" x14ac:dyDescent="0.5">
      <c r="B262" s="2"/>
      <c r="C262" s="2"/>
    </row>
    <row r="263" spans="2:3" x14ac:dyDescent="0.5">
      <c r="B263" s="2"/>
      <c r="C263" s="2"/>
    </row>
    <row r="264" spans="2:3" x14ac:dyDescent="0.5">
      <c r="B264" s="2"/>
      <c r="C264" s="2"/>
    </row>
    <row r="265" spans="2:3" x14ac:dyDescent="0.5">
      <c r="B265" s="2"/>
      <c r="C265" s="2"/>
    </row>
    <row r="266" spans="2:3" x14ac:dyDescent="0.5">
      <c r="B266" s="2"/>
      <c r="C266" s="2"/>
    </row>
    <row r="267" spans="2:3" x14ac:dyDescent="0.5">
      <c r="B267" s="2"/>
      <c r="C267" s="2"/>
    </row>
    <row r="268" spans="2:3" x14ac:dyDescent="0.5">
      <c r="B268" s="2"/>
      <c r="C268" s="2"/>
    </row>
    <row r="269" spans="2:3" x14ac:dyDescent="0.5">
      <c r="B269" s="2"/>
      <c r="C269" s="2"/>
    </row>
    <row r="270" spans="2:3" x14ac:dyDescent="0.5">
      <c r="B270" s="2"/>
      <c r="C270" s="2"/>
    </row>
    <row r="271" spans="2:3" x14ac:dyDescent="0.5">
      <c r="B271" s="2"/>
      <c r="C271" s="2"/>
    </row>
    <row r="272" spans="2:3" x14ac:dyDescent="0.5">
      <c r="B272" s="2"/>
      <c r="C272" s="2"/>
    </row>
    <row r="273" spans="2:3" x14ac:dyDescent="0.5">
      <c r="B273" s="2"/>
      <c r="C273" s="2"/>
    </row>
    <row r="274" spans="2:3" x14ac:dyDescent="0.5">
      <c r="B274" s="2"/>
      <c r="C274" s="2"/>
    </row>
    <row r="275" spans="2:3" x14ac:dyDescent="0.5">
      <c r="B275" s="2"/>
      <c r="C275" s="2"/>
    </row>
    <row r="276" spans="2:3" x14ac:dyDescent="0.5">
      <c r="B276" s="2"/>
      <c r="C276" s="2"/>
    </row>
    <row r="277" spans="2:3" x14ac:dyDescent="0.5">
      <c r="B277" s="2"/>
      <c r="C277" s="2"/>
    </row>
    <row r="278" spans="2:3" x14ac:dyDescent="0.5">
      <c r="B278" s="2"/>
      <c r="C278" s="2"/>
    </row>
    <row r="279" spans="2:3" x14ac:dyDescent="0.5">
      <c r="B279" s="2"/>
      <c r="C279" s="2"/>
    </row>
    <row r="280" spans="2:3" x14ac:dyDescent="0.5">
      <c r="B280" s="2"/>
      <c r="C280" s="2"/>
    </row>
    <row r="281" spans="2:3" x14ac:dyDescent="0.5">
      <c r="B281" s="2"/>
      <c r="C281" s="2"/>
    </row>
    <row r="282" spans="2:3" x14ac:dyDescent="0.5">
      <c r="B282" s="2"/>
      <c r="C282" s="2"/>
    </row>
    <row r="283" spans="2:3" x14ac:dyDescent="0.5">
      <c r="B283" s="2"/>
      <c r="C283" s="2"/>
    </row>
    <row r="284" spans="2:3" x14ac:dyDescent="0.5">
      <c r="B284" s="2"/>
      <c r="C284" s="2"/>
    </row>
    <row r="285" spans="2:3" x14ac:dyDescent="0.5">
      <c r="B285" s="2"/>
      <c r="C285" s="2"/>
    </row>
    <row r="286" spans="2:3" x14ac:dyDescent="0.5">
      <c r="B286" s="2"/>
      <c r="C286" s="2"/>
    </row>
    <row r="287" spans="2:3" x14ac:dyDescent="0.5">
      <c r="B287" s="2"/>
      <c r="C287" s="2"/>
    </row>
    <row r="288" spans="2:3" x14ac:dyDescent="0.5">
      <c r="B288" s="2"/>
      <c r="C288" s="2"/>
    </row>
    <row r="289" spans="2:3" x14ac:dyDescent="0.5">
      <c r="B289" s="2"/>
      <c r="C289" s="2"/>
    </row>
    <row r="290" spans="2:3" x14ac:dyDescent="0.5">
      <c r="B290" s="2"/>
      <c r="C290" s="2"/>
    </row>
    <row r="291" spans="2:3" x14ac:dyDescent="0.5">
      <c r="B291" s="2"/>
      <c r="C291" s="2"/>
    </row>
    <row r="292" spans="2:3" x14ac:dyDescent="0.5">
      <c r="B292" s="2"/>
      <c r="C292" s="2"/>
    </row>
    <row r="293" spans="2:3" x14ac:dyDescent="0.5">
      <c r="B293" s="2"/>
      <c r="C293" s="2"/>
    </row>
    <row r="294" spans="2:3" x14ac:dyDescent="0.5">
      <c r="B294" s="2"/>
      <c r="C294" s="2"/>
    </row>
    <row r="295" spans="2:3" x14ac:dyDescent="0.5">
      <c r="B295" s="2"/>
      <c r="C295" s="2"/>
    </row>
    <row r="296" spans="2:3" x14ac:dyDescent="0.5">
      <c r="B296" s="2"/>
      <c r="C296" s="2"/>
    </row>
    <row r="297" spans="2:3" x14ac:dyDescent="0.5">
      <c r="B297" s="2"/>
      <c r="C297" s="2"/>
    </row>
    <row r="298" spans="2:3" x14ac:dyDescent="0.5">
      <c r="B298" s="2"/>
      <c r="C298" s="2"/>
    </row>
    <row r="299" spans="2:3" x14ac:dyDescent="0.5">
      <c r="B299" s="2"/>
      <c r="C299" s="2"/>
    </row>
    <row r="300" spans="2:3" x14ac:dyDescent="0.5">
      <c r="B300" s="2"/>
      <c r="C300" s="2"/>
    </row>
    <row r="301" spans="2:3" x14ac:dyDescent="0.5">
      <c r="B301" s="2"/>
      <c r="C301" s="2"/>
    </row>
    <row r="302" spans="2:3" x14ac:dyDescent="0.5">
      <c r="B302" s="2"/>
      <c r="C302" s="2"/>
    </row>
    <row r="303" spans="2:3" x14ac:dyDescent="0.5">
      <c r="B303" s="2"/>
      <c r="C303" s="2"/>
    </row>
    <row r="304" spans="2:3" x14ac:dyDescent="0.5">
      <c r="B304" s="2"/>
      <c r="C304" s="2"/>
    </row>
    <row r="305" spans="2:3" x14ac:dyDescent="0.5">
      <c r="B305" s="2"/>
      <c r="C305" s="2"/>
    </row>
    <row r="306" spans="2:3" x14ac:dyDescent="0.5">
      <c r="B306" s="2"/>
      <c r="C306" s="2"/>
    </row>
    <row r="307" spans="2:3" x14ac:dyDescent="0.5">
      <c r="B307" s="2"/>
      <c r="C307" s="2"/>
    </row>
    <row r="308" spans="2:3" x14ac:dyDescent="0.5">
      <c r="B308" s="2"/>
      <c r="C308" s="2"/>
    </row>
    <row r="309" spans="2:3" x14ac:dyDescent="0.5">
      <c r="B309" s="2"/>
      <c r="C309" s="2"/>
    </row>
    <row r="310" spans="2:3" x14ac:dyDescent="0.5">
      <c r="B310" s="2"/>
      <c r="C310" s="2"/>
    </row>
    <row r="311" spans="2:3" x14ac:dyDescent="0.5">
      <c r="B311" s="2"/>
      <c r="C311" s="2"/>
    </row>
    <row r="312" spans="2:3" x14ac:dyDescent="0.5">
      <c r="B312" s="2"/>
      <c r="C312" s="2"/>
    </row>
    <row r="313" spans="2:3" x14ac:dyDescent="0.5">
      <c r="B313" s="2"/>
      <c r="C313" s="2"/>
    </row>
    <row r="314" spans="2:3" x14ac:dyDescent="0.5">
      <c r="B314" s="2"/>
      <c r="C314" s="2"/>
    </row>
    <row r="315" spans="2:3" x14ac:dyDescent="0.5">
      <c r="B315" s="2"/>
      <c r="C315" s="2"/>
    </row>
    <row r="316" spans="2:3" x14ac:dyDescent="0.5">
      <c r="B316" s="2"/>
      <c r="C316" s="2"/>
    </row>
    <row r="317" spans="2:3" x14ac:dyDescent="0.5">
      <c r="B317" s="2"/>
      <c r="C317" s="2"/>
    </row>
    <row r="318" spans="2:3" x14ac:dyDescent="0.5">
      <c r="B318" s="2"/>
      <c r="C318" s="2"/>
    </row>
    <row r="319" spans="2:3" x14ac:dyDescent="0.5">
      <c r="B319" s="2"/>
      <c r="C319" s="2"/>
    </row>
    <row r="320" spans="2:3" x14ac:dyDescent="0.5">
      <c r="B320" s="2"/>
      <c r="C320" s="2"/>
    </row>
    <row r="321" spans="2:3" x14ac:dyDescent="0.5">
      <c r="B321" s="2"/>
      <c r="C321" s="2"/>
    </row>
    <row r="322" spans="2:3" x14ac:dyDescent="0.5">
      <c r="B322" s="2"/>
      <c r="C322" s="2"/>
    </row>
    <row r="323" spans="2:3" x14ac:dyDescent="0.5">
      <c r="B323" s="2"/>
      <c r="C323" s="2"/>
    </row>
    <row r="324" spans="2:3" x14ac:dyDescent="0.5">
      <c r="B324" s="2"/>
      <c r="C324" s="2"/>
    </row>
    <row r="325" spans="2:3" x14ac:dyDescent="0.5">
      <c r="B325" s="2"/>
      <c r="C325" s="2"/>
    </row>
    <row r="326" spans="2:3" x14ac:dyDescent="0.5">
      <c r="B326" s="2"/>
      <c r="C326" s="2"/>
    </row>
    <row r="327" spans="2:3" x14ac:dyDescent="0.5">
      <c r="B327" s="2"/>
      <c r="C327" s="2"/>
    </row>
    <row r="328" spans="2:3" x14ac:dyDescent="0.5">
      <c r="B328" s="2"/>
      <c r="C328" s="2"/>
    </row>
    <row r="329" spans="2:3" x14ac:dyDescent="0.5">
      <c r="B329" s="2"/>
      <c r="C329" s="2"/>
    </row>
    <row r="330" spans="2:3" x14ac:dyDescent="0.5">
      <c r="B330" s="2"/>
      <c r="C330" s="2"/>
    </row>
    <row r="331" spans="2:3" x14ac:dyDescent="0.5">
      <c r="B331" s="2"/>
      <c r="C331" s="2"/>
    </row>
    <row r="332" spans="2:3" x14ac:dyDescent="0.5">
      <c r="B332" s="2"/>
      <c r="C332" s="2"/>
    </row>
    <row r="333" spans="2:3" x14ac:dyDescent="0.5">
      <c r="B333" s="2"/>
      <c r="C333" s="2"/>
    </row>
    <row r="334" spans="2:3" x14ac:dyDescent="0.5">
      <c r="B334" s="2"/>
      <c r="C334" s="2"/>
    </row>
    <row r="335" spans="2:3" x14ac:dyDescent="0.5">
      <c r="B335" s="2"/>
      <c r="C335" s="2"/>
    </row>
    <row r="336" spans="2:3" x14ac:dyDescent="0.5">
      <c r="B336" s="2"/>
      <c r="C336" s="2"/>
    </row>
    <row r="337" spans="2:3" x14ac:dyDescent="0.5">
      <c r="B337" s="2"/>
      <c r="C337" s="2"/>
    </row>
    <row r="338" spans="2:3" x14ac:dyDescent="0.5">
      <c r="B338" s="2"/>
      <c r="C338" s="2"/>
    </row>
    <row r="339" spans="2:3" x14ac:dyDescent="0.5">
      <c r="B339" s="2"/>
      <c r="C339" s="2"/>
    </row>
    <row r="340" spans="2:3" x14ac:dyDescent="0.5">
      <c r="B340" s="2"/>
      <c r="C340" s="2"/>
    </row>
    <row r="341" spans="2:3" x14ac:dyDescent="0.5">
      <c r="B341" s="2"/>
      <c r="C341" s="2"/>
    </row>
    <row r="342" spans="2:3" x14ac:dyDescent="0.5">
      <c r="B342" s="2"/>
      <c r="C342" s="2"/>
    </row>
    <row r="343" spans="2:3" x14ac:dyDescent="0.5">
      <c r="B343" s="2"/>
      <c r="C343" s="2"/>
    </row>
    <row r="344" spans="2:3" x14ac:dyDescent="0.5">
      <c r="B344" s="2"/>
      <c r="C344" s="2"/>
    </row>
    <row r="345" spans="2:3" x14ac:dyDescent="0.5">
      <c r="B345" s="2"/>
      <c r="C345" s="2"/>
    </row>
    <row r="346" spans="2:3" x14ac:dyDescent="0.5">
      <c r="B346" s="2"/>
      <c r="C346" s="2"/>
    </row>
    <row r="347" spans="2:3" x14ac:dyDescent="0.5">
      <c r="B347" s="2"/>
      <c r="C347" s="2"/>
    </row>
    <row r="348" spans="2:3" x14ac:dyDescent="0.5">
      <c r="B348" s="2"/>
      <c r="C348" s="2"/>
    </row>
    <row r="349" spans="2:3" x14ac:dyDescent="0.5">
      <c r="B349" s="2"/>
      <c r="C349" s="2"/>
    </row>
    <row r="350" spans="2:3" x14ac:dyDescent="0.5">
      <c r="B350" s="2"/>
      <c r="C350" s="2"/>
    </row>
    <row r="351" spans="2:3" x14ac:dyDescent="0.5">
      <c r="B351" s="2"/>
      <c r="C351" s="2"/>
    </row>
    <row r="352" spans="2:3" x14ac:dyDescent="0.5">
      <c r="B352" s="2"/>
      <c r="C352" s="2"/>
    </row>
    <row r="353" spans="2:3" x14ac:dyDescent="0.5">
      <c r="B353" s="2"/>
      <c r="C353" s="2"/>
    </row>
    <row r="354" spans="2:3" x14ac:dyDescent="0.5">
      <c r="B354" s="2"/>
      <c r="C354" s="2"/>
    </row>
  </sheetData>
  <pageMargins left="0.7" right="0.7" top="0.75" bottom="0.75" header="0.3" footer="0.3"/>
  <pageSetup scale="97" orientation="portrait" r:id="rId1"/>
  <headerFooter>
    <oddHeader>&amp;CPUA</oddHeader>
    <oddFooter>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819E6-CCED-4817-AE57-8BA7D4E5B96B}">
  <dimension ref="A1:O46"/>
  <sheetViews>
    <sheetView topLeftCell="A8" workbookViewId="0">
      <selection activeCell="B30" sqref="B30"/>
    </sheetView>
  </sheetViews>
  <sheetFormatPr defaultRowHeight="14.35" x14ac:dyDescent="0.5"/>
  <cols>
    <col min="1" max="1" width="14.41015625" customWidth="1"/>
    <col min="2" max="2" width="13.05859375" customWidth="1"/>
    <col min="3" max="3" width="6.41015625" customWidth="1"/>
    <col min="4" max="4" width="15" customWidth="1"/>
    <col min="5" max="5" width="3.87890625" customWidth="1"/>
    <col min="6" max="6" width="8.9375" bestFit="1" customWidth="1"/>
    <col min="7" max="7" width="9.64453125" customWidth="1"/>
    <col min="10" max="10" width="10.234375" customWidth="1"/>
  </cols>
  <sheetData>
    <row r="1" spans="1:15" x14ac:dyDescent="0.5">
      <c r="A1" t="s">
        <v>38</v>
      </c>
      <c r="B1" t="s">
        <v>1</v>
      </c>
      <c r="D1" s="1" t="s">
        <v>56</v>
      </c>
      <c r="F1" t="s">
        <v>50</v>
      </c>
      <c r="G1" s="3" t="s">
        <v>51</v>
      </c>
      <c r="I1">
        <v>0.30499999999999999</v>
      </c>
    </row>
    <row r="2" spans="1:15" x14ac:dyDescent="0.5">
      <c r="A2" s="8"/>
      <c r="B2" s="2"/>
      <c r="C2" s="1"/>
      <c r="D2" s="1"/>
      <c r="E2" s="1"/>
      <c r="F2" s="2"/>
      <c r="G2" s="2"/>
      <c r="J2" s="2"/>
    </row>
    <row r="3" spans="1:15" x14ac:dyDescent="0.5">
      <c r="A3" s="8" t="s">
        <v>39</v>
      </c>
      <c r="B3" s="2">
        <v>686.83</v>
      </c>
      <c r="C3" s="1"/>
      <c r="D3" s="1">
        <v>44589</v>
      </c>
      <c r="E3" s="1"/>
      <c r="F3" s="2">
        <f>B3*I1</f>
        <v>209.48314999999999</v>
      </c>
      <c r="G3" s="2">
        <f>B3-F3</f>
        <v>477.34685000000002</v>
      </c>
      <c r="J3" s="2"/>
    </row>
    <row r="4" spans="1:15" x14ac:dyDescent="0.5">
      <c r="A4" s="8" t="s">
        <v>40</v>
      </c>
      <c r="B4" s="2">
        <v>406.25</v>
      </c>
      <c r="C4" s="1"/>
      <c r="D4" s="1">
        <v>44589</v>
      </c>
      <c r="E4" s="1"/>
      <c r="F4" s="2">
        <f>B4*I1</f>
        <v>123.90625</v>
      </c>
      <c r="G4" s="2">
        <f>B4-F4</f>
        <v>282.34375</v>
      </c>
      <c r="H4" s="4"/>
      <c r="J4" s="2"/>
    </row>
    <row r="5" spans="1:15" x14ac:dyDescent="0.5">
      <c r="A5" s="8" t="s">
        <v>41</v>
      </c>
      <c r="B5" s="2">
        <v>780</v>
      </c>
      <c r="C5" s="1"/>
      <c r="D5" s="1">
        <v>44603</v>
      </c>
      <c r="E5" s="1"/>
      <c r="F5" s="2">
        <f>B5*I1</f>
        <v>237.9</v>
      </c>
      <c r="G5" s="2"/>
      <c r="J5" s="2"/>
    </row>
    <row r="6" spans="1:15" x14ac:dyDescent="0.5">
      <c r="A6" s="8" t="s">
        <v>42</v>
      </c>
      <c r="B6" s="2">
        <v>924.08</v>
      </c>
      <c r="C6" s="1"/>
      <c r="D6" s="1">
        <v>44615</v>
      </c>
      <c r="E6" s="1"/>
      <c r="F6" s="2">
        <f>B6*I1</f>
        <v>281.84440000000001</v>
      </c>
      <c r="G6" s="2">
        <f t="shared" ref="G6:G21" si="0">B6-F6</f>
        <v>642.23559999999998</v>
      </c>
      <c r="J6" s="2"/>
    </row>
    <row r="7" spans="1:15" x14ac:dyDescent="0.5">
      <c r="A7" s="8" t="s">
        <v>43</v>
      </c>
      <c r="B7" s="2">
        <v>833.3</v>
      </c>
      <c r="C7" s="1"/>
      <c r="D7" s="1">
        <v>44634</v>
      </c>
      <c r="E7" s="1" t="s">
        <v>10</v>
      </c>
      <c r="F7" s="2">
        <f>B7*I1</f>
        <v>254.15649999999999</v>
      </c>
      <c r="G7" s="2">
        <f t="shared" si="0"/>
        <v>579.1434999999999</v>
      </c>
      <c r="J7" s="2"/>
    </row>
    <row r="8" spans="1:15" x14ac:dyDescent="0.5">
      <c r="A8" s="8" t="s">
        <v>44</v>
      </c>
      <c r="B8" s="2">
        <v>352.08</v>
      </c>
      <c r="C8" s="1"/>
      <c r="D8" s="1">
        <v>44634</v>
      </c>
      <c r="E8" s="1" t="s">
        <v>10</v>
      </c>
      <c r="F8" s="2">
        <f>B8*I1</f>
        <v>107.3844</v>
      </c>
      <c r="G8" s="2">
        <f t="shared" si="0"/>
        <v>244.69559999999998</v>
      </c>
      <c r="J8" s="2"/>
    </row>
    <row r="9" spans="1:15" x14ac:dyDescent="0.5">
      <c r="A9" s="8" t="s">
        <v>48</v>
      </c>
      <c r="B9" s="2">
        <v>553.58000000000004</v>
      </c>
      <c r="C9" s="1"/>
      <c r="D9" s="1">
        <v>44642</v>
      </c>
      <c r="E9" s="1"/>
      <c r="F9" s="2">
        <f>B9*GI1</f>
        <v>0</v>
      </c>
      <c r="G9" s="2">
        <f t="shared" si="0"/>
        <v>553.58000000000004</v>
      </c>
      <c r="J9" s="2"/>
    </row>
    <row r="10" spans="1:15" x14ac:dyDescent="0.5">
      <c r="A10" s="8" t="s">
        <v>37</v>
      </c>
      <c r="B10" s="2">
        <v>565.5</v>
      </c>
      <c r="C10" s="1"/>
      <c r="D10" s="1">
        <v>44663</v>
      </c>
      <c r="E10" s="1"/>
      <c r="F10" s="2">
        <f>B10*I1</f>
        <v>172.47749999999999</v>
      </c>
      <c r="G10" s="2">
        <f t="shared" si="0"/>
        <v>393.02250000000004</v>
      </c>
      <c r="J10" s="2"/>
    </row>
    <row r="11" spans="1:15" x14ac:dyDescent="0.5">
      <c r="A11" s="8" t="s">
        <v>64</v>
      </c>
      <c r="B11" s="2">
        <v>490.75</v>
      </c>
      <c r="D11" s="1">
        <v>44707</v>
      </c>
      <c r="F11" s="2">
        <f>B11*I1</f>
        <v>149.67875000000001</v>
      </c>
      <c r="G11" s="2">
        <f t="shared" si="0"/>
        <v>341.07124999999996</v>
      </c>
      <c r="H11" s="2"/>
      <c r="O11" s="4"/>
    </row>
    <row r="12" spans="1:15" x14ac:dyDescent="0.5">
      <c r="A12" s="3" t="s">
        <v>49</v>
      </c>
      <c r="B12" s="2">
        <v>638.08000000000004</v>
      </c>
      <c r="D12" s="1">
        <v>44707</v>
      </c>
      <c r="F12" s="2">
        <f>B12*I1</f>
        <v>194.61440000000002</v>
      </c>
      <c r="G12" s="2">
        <f t="shared" si="0"/>
        <v>443.46559999999999</v>
      </c>
      <c r="H12" s="2">
        <f>SUM(B3:B12)</f>
        <v>6230.45</v>
      </c>
    </row>
    <row r="13" spans="1:15" x14ac:dyDescent="0.5">
      <c r="A13" s="3" t="s">
        <v>52</v>
      </c>
      <c r="B13" s="2">
        <v>640.25</v>
      </c>
      <c r="D13" s="1">
        <v>44733</v>
      </c>
      <c r="F13" s="2">
        <f>B13*I1</f>
        <v>195.27625</v>
      </c>
      <c r="G13" s="2">
        <f t="shared" si="0"/>
        <v>444.97375</v>
      </c>
      <c r="H13" t="s">
        <v>55</v>
      </c>
    </row>
    <row r="14" spans="1:15" x14ac:dyDescent="0.5">
      <c r="A14" s="3" t="s">
        <v>71</v>
      </c>
      <c r="B14" s="2">
        <v>627.25</v>
      </c>
      <c r="D14" s="1">
        <v>44733</v>
      </c>
      <c r="F14" s="2">
        <f>B14*I1</f>
        <v>191.31125</v>
      </c>
      <c r="G14" s="2">
        <f t="shared" si="0"/>
        <v>435.93875000000003</v>
      </c>
    </row>
    <row r="15" spans="1:15" x14ac:dyDescent="0.5">
      <c r="A15" s="8" t="s">
        <v>53</v>
      </c>
      <c r="B15" s="2">
        <v>924.08</v>
      </c>
      <c r="D15" s="1">
        <v>44743</v>
      </c>
      <c r="F15" s="2">
        <f>B15*I1</f>
        <v>281.84440000000001</v>
      </c>
      <c r="G15" s="2"/>
    </row>
    <row r="16" spans="1:15" x14ac:dyDescent="0.5">
      <c r="A16" s="3" t="s">
        <v>58</v>
      </c>
      <c r="B16" s="2">
        <v>925.17</v>
      </c>
      <c r="D16" s="1">
        <v>44756</v>
      </c>
      <c r="F16" s="2">
        <f>B16*I1</f>
        <v>282.17685</v>
      </c>
      <c r="G16" s="2">
        <f t="shared" si="0"/>
        <v>642.99315000000001</v>
      </c>
    </row>
    <row r="17" spans="1:11" x14ac:dyDescent="0.5">
      <c r="A17" s="3" t="s">
        <v>54</v>
      </c>
      <c r="B17" s="2">
        <v>1204.67</v>
      </c>
      <c r="D17" s="1">
        <v>44770</v>
      </c>
      <c r="F17" s="2">
        <f>B17*I1</f>
        <v>367.42435</v>
      </c>
      <c r="G17" s="2">
        <f t="shared" si="0"/>
        <v>837.24565000000007</v>
      </c>
    </row>
    <row r="18" spans="1:11" x14ac:dyDescent="0.5">
      <c r="A18" s="3" t="s">
        <v>57</v>
      </c>
      <c r="B18">
        <v>1373.67</v>
      </c>
      <c r="D18" s="1">
        <v>44777</v>
      </c>
      <c r="F18" s="2">
        <f>B18*I1</f>
        <v>418.96935000000002</v>
      </c>
      <c r="G18" s="2">
        <f t="shared" si="0"/>
        <v>954.70065</v>
      </c>
    </row>
    <row r="19" spans="1:11" x14ac:dyDescent="0.5">
      <c r="A19" s="3" t="s">
        <v>59</v>
      </c>
      <c r="B19" s="2">
        <v>1090.92</v>
      </c>
      <c r="D19" s="1"/>
      <c r="F19" s="2">
        <f>B19*I1</f>
        <v>332.73060000000004</v>
      </c>
      <c r="G19" s="2">
        <f t="shared" si="0"/>
        <v>758.18939999999998</v>
      </c>
    </row>
    <row r="20" spans="1:11" x14ac:dyDescent="0.5">
      <c r="A20" s="3" t="s">
        <v>61</v>
      </c>
      <c r="B20" s="2">
        <v>427.92</v>
      </c>
      <c r="D20" s="1"/>
      <c r="F20" s="2">
        <f>B20*I1</f>
        <v>130.51560000000001</v>
      </c>
      <c r="G20" s="2"/>
    </row>
    <row r="21" spans="1:11" x14ac:dyDescent="0.5">
      <c r="A21" s="3" t="s">
        <v>67</v>
      </c>
      <c r="B21" s="2">
        <v>473.42</v>
      </c>
      <c r="D21" s="17"/>
      <c r="F21" s="2">
        <f>B21*I1</f>
        <v>144.3931</v>
      </c>
      <c r="G21" s="2">
        <f t="shared" si="0"/>
        <v>329.02690000000001</v>
      </c>
    </row>
    <row r="22" spans="1:11" x14ac:dyDescent="0.5">
      <c r="A22" s="3" t="s">
        <v>69</v>
      </c>
      <c r="B22" s="2">
        <v>462.57</v>
      </c>
      <c r="D22" s="17"/>
      <c r="F22" s="2">
        <f>B22*I1</f>
        <v>141.08384999999998</v>
      </c>
      <c r="G22" s="2"/>
    </row>
    <row r="23" spans="1:11" x14ac:dyDescent="0.5">
      <c r="A23" s="3" t="s">
        <v>68</v>
      </c>
      <c r="B23" s="2">
        <v>620.75</v>
      </c>
      <c r="D23" s="17"/>
      <c r="F23" s="2">
        <f>B23*I1</f>
        <v>189.32874999999999</v>
      </c>
      <c r="G23" s="2"/>
    </row>
    <row r="24" spans="1:11" x14ac:dyDescent="0.5">
      <c r="A24" s="3" t="s">
        <v>70</v>
      </c>
      <c r="B24" s="2">
        <v>491.83</v>
      </c>
      <c r="D24" s="17"/>
      <c r="F24" s="2">
        <f>B24*I1</f>
        <v>150.00815</v>
      </c>
      <c r="G24" s="2"/>
    </row>
    <row r="25" spans="1:11" x14ac:dyDescent="0.5">
      <c r="A25" s="3" t="s">
        <v>62</v>
      </c>
      <c r="B25" s="2">
        <v>496.17</v>
      </c>
      <c r="D25" s="17"/>
      <c r="F25" s="2">
        <f>B25*I1</f>
        <v>151.33185</v>
      </c>
      <c r="G25" s="2"/>
    </row>
    <row r="26" spans="1:11" x14ac:dyDescent="0.5">
      <c r="A26" s="3" t="s">
        <v>60</v>
      </c>
      <c r="B26" s="2">
        <v>470.17</v>
      </c>
      <c r="D26" s="17"/>
      <c r="F26" s="2">
        <f>B26*I1</f>
        <v>143.40185</v>
      </c>
      <c r="G26" s="2"/>
    </row>
    <row r="27" spans="1:11" x14ac:dyDescent="0.5">
      <c r="A27" s="3" t="s">
        <v>65</v>
      </c>
      <c r="B27" s="2">
        <v>503.75</v>
      </c>
      <c r="D27" s="17"/>
      <c r="F27" s="2">
        <f>B27*I1</f>
        <v>153.64374999999998</v>
      </c>
      <c r="G27" s="2"/>
    </row>
    <row r="28" spans="1:11" x14ac:dyDescent="0.5">
      <c r="A28" s="3" t="s">
        <v>66</v>
      </c>
      <c r="B28" s="2">
        <v>282.75</v>
      </c>
      <c r="D28" s="17"/>
      <c r="F28" s="2">
        <f>B28*I1</f>
        <v>86.238749999999996</v>
      </c>
      <c r="G28" s="2"/>
    </row>
    <row r="29" spans="1:11" x14ac:dyDescent="0.5">
      <c r="A29" s="3" t="s">
        <v>63</v>
      </c>
      <c r="B29" s="2">
        <v>314.17</v>
      </c>
      <c r="D29" s="17"/>
      <c r="F29" s="2">
        <f>B29*I1</f>
        <v>95.821849999999998</v>
      </c>
      <c r="G29" s="2"/>
    </row>
    <row r="30" spans="1:11" x14ac:dyDescent="0.5">
      <c r="A30" s="3" t="s">
        <v>9</v>
      </c>
      <c r="B30" s="6">
        <f>SUM(B2:B29)</f>
        <v>17559.96</v>
      </c>
      <c r="F30" s="6">
        <f>SUM(F2:F29)</f>
        <v>5186.9458999999997</v>
      </c>
      <c r="G30" s="6">
        <f>SUM(G2:G29)</f>
        <v>8359.9729000000007</v>
      </c>
      <c r="J30" s="6">
        <f>SUM(J2:J29)</f>
        <v>0</v>
      </c>
      <c r="K30" s="4"/>
    </row>
    <row r="31" spans="1:11" x14ac:dyDescent="0.5">
      <c r="A31" s="3"/>
      <c r="C31" s="4"/>
      <c r="F31" s="2"/>
    </row>
    <row r="32" spans="1:11" x14ac:dyDescent="0.5">
      <c r="A32" s="3"/>
      <c r="F32" s="6"/>
    </row>
    <row r="33" spans="1:7" x14ac:dyDescent="0.5">
      <c r="A33" s="3"/>
      <c r="F33" s="2"/>
    </row>
    <row r="34" spans="1:7" x14ac:dyDescent="0.5">
      <c r="A34" s="3"/>
      <c r="F34" s="2"/>
    </row>
    <row r="35" spans="1:7" x14ac:dyDescent="0.5">
      <c r="A35" s="3"/>
      <c r="F35" s="2"/>
    </row>
    <row r="36" spans="1:7" x14ac:dyDescent="0.5">
      <c r="B36" s="9"/>
      <c r="D36" s="9"/>
      <c r="E36" s="9"/>
      <c r="F36" s="9"/>
      <c r="G36" s="9"/>
    </row>
    <row r="37" spans="1:7" x14ac:dyDescent="0.5">
      <c r="B37" s="9"/>
      <c r="D37" s="9"/>
      <c r="E37" s="9"/>
      <c r="F37" s="9"/>
      <c r="G37" s="9"/>
    </row>
    <row r="38" spans="1:7" x14ac:dyDescent="0.5">
      <c r="A38" t="s">
        <v>47</v>
      </c>
      <c r="B38" s="9"/>
      <c r="D38" s="9"/>
      <c r="E38" s="9"/>
      <c r="F38" s="9"/>
      <c r="G38" s="9"/>
    </row>
    <row r="39" spans="1:7" x14ac:dyDescent="0.5">
      <c r="A39" t="s">
        <v>45</v>
      </c>
    </row>
    <row r="40" spans="1:7" x14ac:dyDescent="0.5">
      <c r="A40" t="s">
        <v>46</v>
      </c>
    </row>
    <row r="41" spans="1:7" x14ac:dyDescent="0.5">
      <c r="A41" s="9"/>
    </row>
    <row r="42" spans="1:7" x14ac:dyDescent="0.5">
      <c r="B42" s="9"/>
      <c r="F42" s="4"/>
    </row>
    <row r="43" spans="1:7" x14ac:dyDescent="0.5">
      <c r="B43" s="9"/>
    </row>
    <row r="44" spans="1:7" x14ac:dyDescent="0.5">
      <c r="B44" s="9"/>
    </row>
    <row r="45" spans="1:7" x14ac:dyDescent="0.5">
      <c r="B45" s="9"/>
    </row>
    <row r="46" spans="1:7" x14ac:dyDescent="0.5">
      <c r="B46" s="9"/>
    </row>
  </sheetData>
  <pageMargins left="0.7" right="0.7" top="0.75" bottom="0.75" header="0.3" footer="0.3"/>
  <pageSetup orientation="landscape" r:id="rId1"/>
  <headerFooter>
    <oddHeader>&amp;C2022 CAMS Invoices</oddHeader>
    <oddFooter>&amp;R&amp;D  &amp;T</oddFooter>
  </headerFooter>
  <ignoredErrors>
    <ignoredError sqref="H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BA6FC-7D3B-481D-B9F4-DA0F0B2E386A}">
  <dimension ref="A1:K35"/>
  <sheetViews>
    <sheetView workbookViewId="0">
      <selection activeCell="M16" sqref="M16"/>
    </sheetView>
  </sheetViews>
  <sheetFormatPr defaultRowHeight="14.35" x14ac:dyDescent="0.5"/>
  <cols>
    <col min="1" max="1" width="13.1171875" customWidth="1"/>
    <col min="2" max="2" width="13.05859375" customWidth="1"/>
    <col min="3" max="3" width="12.234375" customWidth="1"/>
    <col min="4" max="4" width="15" customWidth="1"/>
    <col min="5" max="5" width="21.05859375" customWidth="1"/>
    <col min="6" max="6" width="9.64453125" customWidth="1"/>
    <col min="10" max="10" width="10.234375" customWidth="1"/>
  </cols>
  <sheetData>
    <row r="1" spans="1:11" x14ac:dyDescent="0.5">
      <c r="A1" t="s">
        <v>0</v>
      </c>
      <c r="B1" t="s">
        <v>1</v>
      </c>
      <c r="C1" t="s">
        <v>2</v>
      </c>
      <c r="D1" t="s">
        <v>3</v>
      </c>
      <c r="E1" t="s">
        <v>31</v>
      </c>
      <c r="F1" s="3" t="s">
        <v>4</v>
      </c>
      <c r="H1" t="s">
        <v>26</v>
      </c>
      <c r="I1">
        <v>0.30499999999999999</v>
      </c>
      <c r="J1" t="s">
        <v>30</v>
      </c>
    </row>
    <row r="2" spans="1:11" x14ac:dyDescent="0.5">
      <c r="A2" s="8">
        <v>43836</v>
      </c>
      <c r="B2" s="2">
        <v>650</v>
      </c>
      <c r="C2" s="1">
        <v>43842</v>
      </c>
      <c r="D2" s="1">
        <v>43845</v>
      </c>
      <c r="E2" s="2">
        <v>170.63</v>
      </c>
      <c r="F2" s="2">
        <f t="shared" ref="F2:F10" si="0">B2-E2</f>
        <v>479.37</v>
      </c>
      <c r="H2">
        <f>B2*I1</f>
        <v>198.25</v>
      </c>
      <c r="J2" s="2">
        <f t="shared" ref="J2:J10" si="1">H2-E2</f>
        <v>27.620000000000005</v>
      </c>
    </row>
    <row r="3" spans="1:11" x14ac:dyDescent="0.5">
      <c r="A3" s="8">
        <v>43843</v>
      </c>
      <c r="B3" s="2">
        <v>650</v>
      </c>
      <c r="C3" s="1">
        <v>43851</v>
      </c>
      <c r="D3" s="1">
        <v>43854</v>
      </c>
      <c r="E3" s="2">
        <v>170.63</v>
      </c>
      <c r="F3" s="2">
        <f t="shared" si="0"/>
        <v>479.37</v>
      </c>
      <c r="H3">
        <f>B3*I1</f>
        <v>198.25</v>
      </c>
      <c r="J3" s="2">
        <f t="shared" si="1"/>
        <v>27.620000000000005</v>
      </c>
    </row>
    <row r="4" spans="1:11" x14ac:dyDescent="0.5">
      <c r="A4" s="8">
        <v>43850</v>
      </c>
      <c r="B4" s="2">
        <v>650</v>
      </c>
      <c r="C4" s="1">
        <v>43855</v>
      </c>
      <c r="D4" s="1">
        <v>47146</v>
      </c>
      <c r="E4" s="2">
        <v>170.73</v>
      </c>
      <c r="F4" s="2">
        <f t="shared" si="0"/>
        <v>479.27</v>
      </c>
      <c r="G4" s="4"/>
      <c r="H4">
        <f>B4*I1</f>
        <v>198.25</v>
      </c>
      <c r="J4" s="2">
        <f t="shared" si="1"/>
        <v>27.52000000000001</v>
      </c>
    </row>
    <row r="5" spans="1:11" x14ac:dyDescent="0.5">
      <c r="A5" s="8">
        <v>43857</v>
      </c>
      <c r="B5" s="2">
        <v>650</v>
      </c>
      <c r="C5" s="1">
        <v>43862</v>
      </c>
      <c r="D5" s="1">
        <v>43865</v>
      </c>
      <c r="E5" s="2">
        <v>170.43</v>
      </c>
      <c r="F5" s="2">
        <f t="shared" si="0"/>
        <v>479.57</v>
      </c>
      <c r="H5">
        <f>B5*I1</f>
        <v>198.25</v>
      </c>
      <c r="J5" s="2">
        <f t="shared" si="1"/>
        <v>27.819999999999993</v>
      </c>
    </row>
    <row r="6" spans="1:11" x14ac:dyDescent="0.5">
      <c r="A6" s="8">
        <v>43864</v>
      </c>
      <c r="B6" s="2">
        <v>650</v>
      </c>
      <c r="C6" s="1">
        <v>43871</v>
      </c>
      <c r="D6" s="1">
        <v>43872</v>
      </c>
      <c r="E6" s="2">
        <v>170.63</v>
      </c>
      <c r="F6" s="2">
        <f t="shared" si="0"/>
        <v>479.37</v>
      </c>
      <c r="H6">
        <f>B6*I1</f>
        <v>198.25</v>
      </c>
      <c r="J6" s="2">
        <f t="shared" si="1"/>
        <v>27.620000000000005</v>
      </c>
    </row>
    <row r="7" spans="1:11" x14ac:dyDescent="0.5">
      <c r="A7" s="8">
        <v>43871</v>
      </c>
      <c r="B7" s="2">
        <v>650</v>
      </c>
      <c r="C7" s="1">
        <v>43885</v>
      </c>
      <c r="D7" s="1">
        <v>43886</v>
      </c>
      <c r="E7" s="2">
        <v>170.63</v>
      </c>
      <c r="F7" s="2">
        <f t="shared" si="0"/>
        <v>479.37</v>
      </c>
      <c r="H7">
        <f>B7*I1</f>
        <v>198.25</v>
      </c>
      <c r="J7" s="2">
        <f t="shared" si="1"/>
        <v>27.620000000000005</v>
      </c>
    </row>
    <row r="8" spans="1:11" x14ac:dyDescent="0.5">
      <c r="A8" s="8">
        <v>43878</v>
      </c>
      <c r="B8" s="2">
        <v>650</v>
      </c>
      <c r="C8" s="1">
        <v>43894</v>
      </c>
      <c r="D8" s="1">
        <v>43900</v>
      </c>
      <c r="E8" s="2">
        <v>0</v>
      </c>
      <c r="F8" s="2">
        <f t="shared" si="0"/>
        <v>650</v>
      </c>
      <c r="H8">
        <f>B8*I1</f>
        <v>198.25</v>
      </c>
      <c r="J8" s="2">
        <f t="shared" si="1"/>
        <v>198.25</v>
      </c>
    </row>
    <row r="9" spans="1:11" x14ac:dyDescent="0.5">
      <c r="A9" s="8">
        <v>43899</v>
      </c>
      <c r="B9" s="2">
        <v>500</v>
      </c>
      <c r="C9" s="1">
        <v>43900</v>
      </c>
      <c r="D9" s="1">
        <v>43901</v>
      </c>
      <c r="E9" s="2">
        <v>0</v>
      </c>
      <c r="F9" s="2">
        <f t="shared" si="0"/>
        <v>500</v>
      </c>
      <c r="H9">
        <f>B9*I1</f>
        <v>152.5</v>
      </c>
      <c r="J9" s="2">
        <f t="shared" si="1"/>
        <v>152.5</v>
      </c>
    </row>
    <row r="10" spans="1:11" x14ac:dyDescent="0.5">
      <c r="A10" s="8">
        <v>43907</v>
      </c>
      <c r="B10" s="2">
        <v>500</v>
      </c>
      <c r="C10" s="1">
        <v>43907</v>
      </c>
      <c r="D10" s="1">
        <v>43914</v>
      </c>
      <c r="E10" s="2">
        <v>0</v>
      </c>
      <c r="F10" s="2">
        <f t="shared" si="0"/>
        <v>500</v>
      </c>
      <c r="H10">
        <f>B10*I1</f>
        <v>152.5</v>
      </c>
      <c r="J10" s="2">
        <f t="shared" si="1"/>
        <v>152.5</v>
      </c>
    </row>
    <row r="11" spans="1:11" x14ac:dyDescent="0.5">
      <c r="A11" s="3"/>
      <c r="E11" s="2"/>
      <c r="G11" s="2"/>
    </row>
    <row r="12" spans="1:11" x14ac:dyDescent="0.5">
      <c r="A12" s="3"/>
      <c r="E12" s="2"/>
    </row>
    <row r="13" spans="1:11" x14ac:dyDescent="0.5">
      <c r="A13" s="3" t="s">
        <v>9</v>
      </c>
      <c r="B13" s="6">
        <f>SUM(B2:B10)</f>
        <v>5550</v>
      </c>
      <c r="E13" s="6">
        <f>SUM(E2:E10)</f>
        <v>1023.6800000000001</v>
      </c>
      <c r="F13" s="6">
        <f>SUM(F2:F10)</f>
        <v>4526.32</v>
      </c>
      <c r="J13" s="6">
        <f>SUM(J2:J10)</f>
        <v>669.07</v>
      </c>
      <c r="K13" s="4"/>
    </row>
    <row r="14" spans="1:11" x14ac:dyDescent="0.5">
      <c r="A14" s="3"/>
      <c r="C14" s="4"/>
      <c r="E14" s="2">
        <f>J13</f>
        <v>669.07</v>
      </c>
    </row>
    <row r="15" spans="1:11" x14ac:dyDescent="0.5">
      <c r="A15" s="3"/>
      <c r="E15" s="6">
        <f>E13+E14</f>
        <v>1692.75</v>
      </c>
    </row>
    <row r="16" spans="1:11" x14ac:dyDescent="0.5">
      <c r="A16" s="3"/>
      <c r="E16" s="2"/>
    </row>
    <row r="17" spans="1:8" x14ac:dyDescent="0.5">
      <c r="A17" s="3"/>
      <c r="E17" s="2"/>
    </row>
    <row r="18" spans="1:8" x14ac:dyDescent="0.5">
      <c r="A18" s="3"/>
      <c r="E18" s="2"/>
    </row>
    <row r="19" spans="1:8" x14ac:dyDescent="0.5">
      <c r="A19" s="3"/>
      <c r="E19" s="2"/>
    </row>
    <row r="20" spans="1:8" x14ac:dyDescent="0.5">
      <c r="A20" s="3"/>
      <c r="E20" s="2"/>
    </row>
    <row r="21" spans="1:8" x14ac:dyDescent="0.5">
      <c r="A21" s="3"/>
      <c r="E21" s="2"/>
    </row>
    <row r="22" spans="1:8" x14ac:dyDescent="0.5">
      <c r="A22" s="2"/>
      <c r="C22" s="9"/>
      <c r="E22" s="2"/>
      <c r="G22" s="9"/>
    </row>
    <row r="23" spans="1:8" x14ac:dyDescent="0.5">
      <c r="B23" s="9"/>
      <c r="D23" s="9"/>
      <c r="E23" s="9"/>
      <c r="F23" s="9"/>
      <c r="H23" s="9"/>
    </row>
    <row r="24" spans="1:8" x14ac:dyDescent="0.5">
      <c r="B24" s="9"/>
      <c r="D24" s="9"/>
      <c r="E24" s="9"/>
      <c r="F24" s="9"/>
      <c r="H24" s="9"/>
    </row>
    <row r="25" spans="1:8" x14ac:dyDescent="0.5">
      <c r="B25" s="9"/>
      <c r="D25" s="9"/>
      <c r="E25" s="9"/>
      <c r="F25" s="9"/>
      <c r="H25" s="9"/>
    </row>
    <row r="26" spans="1:8" x14ac:dyDescent="0.5">
      <c r="B26" s="9"/>
      <c r="D26" s="9"/>
      <c r="E26" s="9"/>
      <c r="F26" s="9"/>
      <c r="H26" s="9"/>
    </row>
    <row r="27" spans="1:8" x14ac:dyDescent="0.5">
      <c r="B27" s="9"/>
      <c r="D27" s="9"/>
      <c r="E27" s="9"/>
      <c r="F27" s="9"/>
      <c r="H27" s="9"/>
    </row>
    <row r="28" spans="1:8" x14ac:dyDescent="0.5">
      <c r="A28" s="3"/>
    </row>
    <row r="30" spans="1:8" x14ac:dyDescent="0.5">
      <c r="A30" s="9"/>
    </row>
    <row r="31" spans="1:8" x14ac:dyDescent="0.5">
      <c r="B31" s="9"/>
      <c r="E31" s="4"/>
    </row>
    <row r="32" spans="1:8" x14ac:dyDescent="0.5">
      <c r="B32" s="9"/>
    </row>
    <row r="33" spans="2:2" x14ac:dyDescent="0.5">
      <c r="B33" s="9"/>
    </row>
    <row r="34" spans="2:2" x14ac:dyDescent="0.5">
      <c r="B34" s="9"/>
    </row>
    <row r="35" spans="2:2" x14ac:dyDescent="0.5">
      <c r="B35" s="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2023</vt:lpstr>
      <vt:lpstr>2019</vt:lpstr>
      <vt:lpstr>PuA Care Act 2021</vt:lpstr>
      <vt:lpstr>Sheet1</vt:lpstr>
      <vt:lpstr>PuA Care Act 2020</vt:lpstr>
      <vt:lpstr>2022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mwhit</dc:creator>
  <cp:lastModifiedBy>Maureen White</cp:lastModifiedBy>
  <cp:lastPrinted>2024-01-16T21:47:03Z</cp:lastPrinted>
  <dcterms:created xsi:type="dcterms:W3CDTF">2019-02-19T19:52:04Z</dcterms:created>
  <dcterms:modified xsi:type="dcterms:W3CDTF">2024-01-16T21:47:07Z</dcterms:modified>
</cp:coreProperties>
</file>